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llar Energy Saving Loan and Planning Section\EECBG\2nd Rnd Funding\Webpage\"/>
    </mc:Choice>
  </mc:AlternateContent>
  <xr:revisionPtr revIDLastSave="0" documentId="13_ncr:1_{C9660FC8-FB30-48F7-877B-F39432F73BA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ject Templates &amp; Metrics" sheetId="2" r:id="rId1"/>
    <sheet name="HVAC Requirements" sheetId="3" r:id="rId2"/>
    <sheet name="Lighting Worksheet" sheetId="1" r:id="rId3"/>
  </sheets>
  <definedNames>
    <definedName name="_xlnm.Print_Area" localSheetId="2">'Lighting Worksheet'!$A$1:$P$66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  <c r="O40" i="1"/>
  <c r="O38" i="1"/>
  <c r="O46" i="1"/>
  <c r="O45" i="1"/>
  <c r="O44" i="1"/>
  <c r="O43" i="1"/>
  <c r="O42" i="1"/>
  <c r="O41" i="1"/>
  <c r="O39" i="1"/>
  <c r="N46" i="1"/>
  <c r="N45" i="1"/>
  <c r="N44" i="1"/>
  <c r="N43" i="1"/>
  <c r="N42" i="1"/>
  <c r="N41" i="1"/>
  <c r="N39" i="1"/>
  <c r="N38" i="1"/>
  <c r="I6" i="1"/>
  <c r="I5" i="1"/>
  <c r="O57" i="1" l="1"/>
  <c r="N57" i="1"/>
  <c r="D66" i="1" l="1"/>
  <c r="A65" i="1"/>
  <c r="O24" i="1"/>
  <c r="N24" i="1"/>
  <c r="O20" i="1"/>
  <c r="N20" i="1"/>
  <c r="O14" i="1"/>
  <c r="N14" i="1"/>
  <c r="O10" i="1"/>
  <c r="O34" i="1"/>
  <c r="O33" i="1"/>
  <c r="O32" i="1"/>
  <c r="O31" i="1"/>
  <c r="O30" i="1"/>
  <c r="O29" i="1"/>
  <c r="O28" i="1"/>
  <c r="O27" i="1"/>
  <c r="O26" i="1"/>
  <c r="O25" i="1"/>
  <c r="O23" i="1"/>
  <c r="O22" i="1"/>
  <c r="O21" i="1"/>
  <c r="O19" i="1"/>
  <c r="O18" i="1"/>
  <c r="O17" i="1"/>
  <c r="O16" i="1"/>
  <c r="O15" i="1"/>
  <c r="O13" i="1"/>
  <c r="O12" i="1"/>
  <c r="O11" i="1"/>
  <c r="O61" i="1"/>
  <c r="O60" i="1"/>
  <c r="O59" i="1"/>
  <c r="O58" i="1"/>
  <c r="O56" i="1"/>
  <c r="O55" i="1"/>
  <c r="O54" i="1"/>
  <c r="O53" i="1"/>
  <c r="O52" i="1"/>
  <c r="O51" i="1"/>
  <c r="O50" i="1"/>
  <c r="O49" i="1"/>
  <c r="O48" i="1"/>
  <c r="O47" i="1"/>
  <c r="N61" i="1"/>
  <c r="N60" i="1"/>
  <c r="N59" i="1"/>
  <c r="N58" i="1"/>
  <c r="N56" i="1"/>
  <c r="N55" i="1"/>
  <c r="N54" i="1"/>
  <c r="N53" i="1"/>
  <c r="N52" i="1"/>
  <c r="N51" i="1"/>
  <c r="N50" i="1"/>
  <c r="N49" i="1"/>
  <c r="N48" i="1"/>
  <c r="N47" i="1"/>
  <c r="N37" i="1"/>
  <c r="N34" i="1"/>
  <c r="N33" i="1"/>
  <c r="N32" i="1"/>
  <c r="N31" i="1"/>
  <c r="N30" i="1"/>
  <c r="N29" i="1"/>
  <c r="N28" i="1"/>
  <c r="N27" i="1"/>
  <c r="N26" i="1"/>
  <c r="N25" i="1"/>
  <c r="N23" i="1"/>
  <c r="N22" i="1"/>
  <c r="N21" i="1"/>
  <c r="N19" i="1"/>
  <c r="N18" i="1"/>
  <c r="N17" i="1"/>
  <c r="N16" i="1"/>
  <c r="N15" i="1"/>
  <c r="N13" i="1"/>
  <c r="N12" i="1"/>
  <c r="N11" i="1"/>
  <c r="N10" i="1"/>
  <c r="O37" i="1"/>
  <c r="D78" i="1" l="1"/>
  <c r="G66" i="1" s="1"/>
  <c r="C65" i="1"/>
  <c r="B65" i="1"/>
  <c r="K66" i="1" l="1"/>
  <c r="P66" i="1" s="1"/>
  <c r="E65" i="1"/>
  <c r="D65" i="1"/>
</calcChain>
</file>

<file path=xl/sharedStrings.xml><?xml version="1.0" encoding="utf-8"?>
<sst xmlns="http://schemas.openxmlformats.org/spreadsheetml/2006/main" count="241" uniqueCount="161">
  <si>
    <t>Lamp Watts</t>
  </si>
  <si>
    <t>Lamps per Fixture</t>
  </si>
  <si>
    <t>Number of Fixtures</t>
  </si>
  <si>
    <t>EXISTING LIGHTING:</t>
  </si>
  <si>
    <t>PROPOSED LIGHTING:</t>
  </si>
  <si>
    <t>Description of Improvements</t>
  </si>
  <si>
    <t>Total Watts</t>
  </si>
  <si>
    <t>Total Lamps</t>
  </si>
  <si>
    <t>Estimated Cost</t>
  </si>
  <si>
    <t>Estimated Total Cost</t>
  </si>
  <si>
    <t>Number of Ballasts</t>
  </si>
  <si>
    <t>Ballast Manufacturer</t>
  </si>
  <si>
    <t>Ballast Model Number</t>
  </si>
  <si>
    <t>Lamp Type:</t>
  </si>
  <si>
    <t>Incandescent</t>
  </si>
  <si>
    <t>Mercury Vapor</t>
  </si>
  <si>
    <t>Hologen</t>
  </si>
  <si>
    <t>Flourescent</t>
  </si>
  <si>
    <t>F. Existing "Lamp Watts" (A/D or A/[CxE])=</t>
  </si>
  <si>
    <t>C. Total Existing "Number of Fixtures" =</t>
  </si>
  <si>
    <t>E. Existing "Lamps per Fixture" (D/C)=</t>
  </si>
  <si>
    <r>
      <rPr>
        <b/>
        <sz val="18"/>
        <color theme="1"/>
        <rFont val="Calibri"/>
        <family val="2"/>
        <scheme val="minor"/>
      </rPr>
      <t xml:space="preserve">Brief Description
</t>
    </r>
    <r>
      <rPr>
        <b/>
        <sz val="11"/>
        <color theme="1"/>
        <rFont val="Calibri"/>
        <family val="2"/>
        <scheme val="minor"/>
      </rPr>
      <t>(such as: T12's with magnetic ballasts in old Gym)</t>
    </r>
  </si>
  <si>
    <t>Induction Flourescent</t>
  </si>
  <si>
    <t>T-5 Flourescent</t>
  </si>
  <si>
    <t>T-8 Flourescent</t>
  </si>
  <si>
    <t>High Intensity Discharge (HID)</t>
  </si>
  <si>
    <t>Light Emitting Diode (LED)</t>
  </si>
  <si>
    <t>LED Exit Sign</t>
  </si>
  <si>
    <t>LED Traffic Signal</t>
  </si>
  <si>
    <t>Energy Star Ceiling Fan</t>
  </si>
  <si>
    <t>Type of Improvement</t>
  </si>
  <si>
    <t>Compact Flourescent</t>
  </si>
  <si>
    <t>Energy Star Residential Fixture</t>
  </si>
  <si>
    <t>Lamp Type</t>
  </si>
  <si>
    <t>Other</t>
  </si>
  <si>
    <r>
      <t xml:space="preserve">Lamp Manf. &amp; Code for </t>
    </r>
    <r>
      <rPr>
        <u/>
        <sz val="11"/>
        <color theme="1"/>
        <rFont val="Calibri"/>
        <family val="2"/>
        <scheme val="minor"/>
      </rPr>
      <t>CFL's</t>
    </r>
    <r>
      <rPr>
        <sz val="11"/>
        <color theme="1"/>
        <rFont val="Calibri"/>
        <family val="2"/>
        <scheme val="minor"/>
      </rPr>
      <t xml:space="preserve">.  Lamp Manf. for </t>
    </r>
    <r>
      <rPr>
        <u/>
        <sz val="11"/>
        <color theme="1"/>
        <rFont val="Calibri"/>
        <family val="2"/>
        <scheme val="minor"/>
      </rPr>
      <t>Full Sized Flourescents, HID's &amp; LED's</t>
    </r>
    <r>
      <rPr>
        <sz val="11"/>
        <color theme="1"/>
        <rFont val="Calibri"/>
        <family val="2"/>
        <scheme val="minor"/>
      </rPr>
      <t xml:space="preserve">.     Manf. &amp; Brand Name for </t>
    </r>
    <r>
      <rPr>
        <u/>
        <sz val="11"/>
        <color theme="1"/>
        <rFont val="Calibri"/>
        <family val="2"/>
        <scheme val="minor"/>
      </rPr>
      <t>Exit Signs, Residential Light Fixtures, Traffic Signals, &amp; Ceiling Fans</t>
    </r>
    <r>
      <rPr>
        <sz val="11"/>
        <color theme="1"/>
        <rFont val="Calibri"/>
        <family val="2"/>
        <scheme val="minor"/>
      </rPr>
      <t>.</t>
    </r>
  </si>
  <si>
    <r>
      <t xml:space="preserve">Model No. &amp; Type for </t>
    </r>
    <r>
      <rPr>
        <u/>
        <sz val="11"/>
        <color theme="1"/>
        <rFont val="Calibri"/>
        <family val="2"/>
        <scheme val="minor"/>
      </rPr>
      <t>CFL's</t>
    </r>
    <r>
      <rPr>
        <sz val="11"/>
        <color theme="1"/>
        <rFont val="Calibri"/>
        <family val="2"/>
        <scheme val="minor"/>
      </rPr>
      <t xml:space="preserve">.  Lamp Code for </t>
    </r>
    <r>
      <rPr>
        <u/>
        <sz val="11"/>
        <color theme="1"/>
        <rFont val="Calibri"/>
        <family val="2"/>
        <scheme val="minor"/>
      </rPr>
      <t>Full-Size Flourescent, HID's &amp; LED's</t>
    </r>
    <r>
      <rPr>
        <sz val="11"/>
        <color theme="1"/>
        <rFont val="Calibri"/>
        <family val="2"/>
        <scheme val="minor"/>
      </rPr>
      <t xml:space="preserve">.  Model No. for </t>
    </r>
    <r>
      <rPr>
        <u/>
        <sz val="11"/>
        <color theme="1"/>
        <rFont val="Calibri"/>
        <family val="2"/>
        <scheme val="minor"/>
      </rPr>
      <t>Exit Signs, Residential Light Fixtures, Traffic Signal, &amp; Ceiling Fans</t>
    </r>
    <r>
      <rPr>
        <sz val="11"/>
        <color theme="1"/>
        <rFont val="Calibri"/>
        <family val="2"/>
        <scheme val="minor"/>
      </rPr>
      <t>.</t>
    </r>
  </si>
  <si>
    <t>Ballast Factor.      For Electronic or No Ballast use 1.00,                                       For Magnetic use 1.15</t>
  </si>
  <si>
    <t>Ballast Factor     (see instructions at top of column)</t>
  </si>
  <si>
    <t>total existing lamps:</t>
  </si>
  <si>
    <t>D. Total Existing Lamps</t>
  </si>
  <si>
    <r>
      <rPr>
        <b/>
        <sz val="18"/>
        <color theme="1"/>
        <rFont val="Calibri"/>
        <family val="2"/>
        <scheme val="minor"/>
      </rPr>
      <t>Brief Description (cont'd)</t>
    </r>
    <r>
      <rPr>
        <sz val="11"/>
        <color theme="1"/>
        <rFont val="Calibri"/>
        <family val="2"/>
        <scheme val="minor"/>
      </rPr>
      <t xml:space="preserve">
(such as: T12's with magnetic ballasts in old Gym)</t>
    </r>
  </si>
  <si>
    <t>Description of Improvements (cont'd)</t>
  </si>
  <si>
    <t>PROPOSED LIGHTING (cont'd):</t>
  </si>
  <si>
    <t>EXISTING LIGHTING (cont'd):</t>
  </si>
  <si>
    <t>1.  Percent Reduction is equal to;  Total Existing Watts, minus the Total Proposed Watts, divided by the Total Existing Watts.</t>
  </si>
  <si>
    <t>2. Watts are equal to Lamp Watts, multiplied by the Lamps per Fixture, multiplied by the Number of Fixtures, multyplied by the Ballast Factor.</t>
  </si>
  <si>
    <r>
      <t xml:space="preserve">A. Sum of Total Watts                       EXISTING (2)                                                   </t>
    </r>
    <r>
      <rPr>
        <b/>
        <sz val="9"/>
        <color theme="1"/>
        <rFont val="Calibri"/>
        <family val="2"/>
        <scheme val="minor"/>
      </rPr>
      <t>"Total Watts of Old System"</t>
    </r>
  </si>
  <si>
    <r>
      <t xml:space="preserve">REDUCTION                                                                   </t>
    </r>
    <r>
      <rPr>
        <b/>
        <sz val="10"/>
        <color theme="1"/>
        <rFont val="Calibri"/>
        <family val="2"/>
        <scheme val="minor"/>
      </rPr>
      <t>of connected watts                 "A" minus "B"</t>
    </r>
  </si>
  <si>
    <r>
      <t xml:space="preserve">PERCENT REDUCTION (1)                                                </t>
    </r>
    <r>
      <rPr>
        <b/>
        <sz val="10"/>
        <color theme="1"/>
        <rFont val="Calibri"/>
        <family val="2"/>
        <scheme val="minor"/>
      </rPr>
      <t xml:space="preserve"> of connected watts</t>
    </r>
  </si>
  <si>
    <t>B. Sum of Total Watts                     PROPOSED (2)</t>
  </si>
  <si>
    <t>Number of Fixtures (that hold the lamps)</t>
  </si>
  <si>
    <r>
      <t xml:space="preserve">Fixture Manufacturer.                                                 and Fixture Type for </t>
    </r>
    <r>
      <rPr>
        <u/>
        <sz val="11"/>
        <color theme="1"/>
        <rFont val="Calibri"/>
        <family val="2"/>
        <scheme val="minor"/>
      </rPr>
      <t>Residential Fixtures</t>
    </r>
    <r>
      <rPr>
        <sz val="11"/>
        <color theme="1"/>
        <rFont val="Calibri"/>
        <family val="2"/>
        <scheme val="minor"/>
      </rPr>
      <t xml:space="preserve">.                                                 and Model Name for           </t>
    </r>
    <r>
      <rPr>
        <u/>
        <sz val="11"/>
        <color theme="1"/>
        <rFont val="Calibri"/>
        <family val="2"/>
        <scheme val="minor"/>
      </rPr>
      <t>Ceiling Fans</t>
    </r>
    <r>
      <rPr>
        <sz val="11"/>
        <color theme="1"/>
        <rFont val="Calibri"/>
        <family val="2"/>
        <scheme val="minor"/>
      </rPr>
      <t>.</t>
    </r>
  </si>
  <si>
    <r>
      <t xml:space="preserve">Fixture Model Number, </t>
    </r>
    <r>
      <rPr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list the                                                                 Quantity in parenthesis</t>
    </r>
  </si>
  <si>
    <r>
      <t xml:space="preserve">Type of Improvement:                                    </t>
    </r>
    <r>
      <rPr>
        <sz val="11"/>
        <color theme="1"/>
        <rFont val="Calibri"/>
        <family val="2"/>
        <scheme val="minor"/>
      </rPr>
      <t>Select an eligible improvement from the drop down boxes below.                                                                      Open a Type of Improvements only if it is used on the project</t>
    </r>
  </si>
  <si>
    <t>This spreadsheet may only be used with a computer, and is not for use as a template for a hand written application.  The spreadsheet is set up to print on two pages of 8.5 x 11 paper, and must be submitted that way.  Do not reformat this spreadsheet.  If more room is needed, save under a new name, and use two printouts.  If using more than one set of pages, also note that a second, third, fourth, etc., set of pages exist by inputing the the words "1 of X", "2 of X", etc., along with the JOB/CUSTOMER Name and Address.</t>
  </si>
  <si>
    <t xml:space="preserve">JOB/CUSTOMER NAME: </t>
  </si>
  <si>
    <t>PROJECT LOCATION:</t>
  </si>
  <si>
    <t xml:space="preserve"> DO NOT use "see attached" on this spreadsheet.</t>
  </si>
  <si>
    <t>DO NOT use "see attached" on this spreadsheet.</t>
  </si>
  <si>
    <t>page 1 of 2</t>
  </si>
  <si>
    <t>page 2 of 2</t>
  </si>
  <si>
    <t>ENERGY REDUCTION WORKSHEET FOR LIGHTING RETROFITS</t>
  </si>
  <si>
    <t>PROJECT TEMPLATES AND METRICS</t>
  </si>
  <si>
    <t xml:space="preserve"> LIGHTING</t>
  </si>
  <si>
    <t>Number of energy efficient streetlights installed</t>
  </si>
  <si>
    <t>Number of buildings retrofitted</t>
  </si>
  <si>
    <t>Number of energy efficient street signs installed</t>
  </si>
  <si>
    <t xml:space="preserve">Square footage of buildings retrofitted </t>
  </si>
  <si>
    <t>Estimated project savings ($) annually</t>
  </si>
  <si>
    <t>Estimated project savings (kWh of electricity) annually</t>
  </si>
  <si>
    <t>Number of energy efficient traffic signals installed</t>
  </si>
  <si>
    <t>Number of street lane-miles for which synchronized traffic signals were installed</t>
  </si>
  <si>
    <t>Street Lighting*</t>
  </si>
  <si>
    <t>Traffic Lighting*</t>
  </si>
  <si>
    <t>Building Lighting*</t>
  </si>
  <si>
    <t>*COMPLETE LIGHTING WORKSHEET FOR ALL LIGHTING PROJECTS</t>
  </si>
  <si>
    <t>HEATING, COOLING, AND VENTILATION</t>
  </si>
  <si>
    <t>BUILDING ENVELOPE IMPROVEMENTS</t>
  </si>
  <si>
    <t>Replacement of Windows and Doors</t>
  </si>
  <si>
    <t>Insulation and Weatherization</t>
  </si>
  <si>
    <t>Type, R-Value, square feet of insulation replaced</t>
  </si>
  <si>
    <t>Type, R-Value, square feet of insulation added</t>
  </si>
  <si>
    <t>Type, square feet, placement of weatherstripping added</t>
  </si>
  <si>
    <t>New window or door details, including number, size, U-Factor</t>
  </si>
  <si>
    <t>Quantity and details of windows and doors to be replaced</t>
  </si>
  <si>
    <t>Air Source Heat Pump</t>
  </si>
  <si>
    <t>Central Air Conditioner</t>
  </si>
  <si>
    <t>Geothermal Heat Pump</t>
  </si>
  <si>
    <t>Packaged Terminal Heat Pump or Air Conditioner</t>
  </si>
  <si>
    <t>Radiant Heating System</t>
  </si>
  <si>
    <t>Hot Water Boiler System</t>
  </si>
  <si>
    <t>Electric Resistance Heating System</t>
  </si>
  <si>
    <t>Variable Frequency Drive - quantity, make, and model number</t>
  </si>
  <si>
    <t>Energy Recovery Ventilator - quantity, make, model number, and efficiency rating</t>
  </si>
  <si>
    <t xml:space="preserve">Programmable Thermostat or Digital Controls  </t>
  </si>
  <si>
    <t>Quantity, make, and model number</t>
  </si>
  <si>
    <t>Natural gas or propane</t>
  </si>
  <si>
    <t xml:space="preserve">Gas Furnace </t>
  </si>
  <si>
    <t>Quantity, size, and energy efficiency rating</t>
  </si>
  <si>
    <t>Make, model number, kW</t>
  </si>
  <si>
    <t>Quantity, make, model numbers, size</t>
  </si>
  <si>
    <t>Energy efficiency ratings - including SEER2, EER2, HSPF2, and COP</t>
  </si>
  <si>
    <t>Energy efficiency ratings - SEER2</t>
  </si>
  <si>
    <t>Quantity, make, model numbers, size, and EER</t>
  </si>
  <si>
    <t xml:space="preserve"> *All windows and doors must be certified by the National Fenestration Rating Council (NFRC)</t>
  </si>
  <si>
    <t>ENERGY EFFICIENCY WORKFORCE DEVELOPMENT AND TRAINING</t>
  </si>
  <si>
    <t>Number of training sessions</t>
  </si>
  <si>
    <t>Number of staff trained</t>
  </si>
  <si>
    <t>Number of apprentices trained</t>
  </si>
  <si>
    <t>Number of staff hired</t>
  </si>
  <si>
    <t>*Requires backup heat source</t>
  </si>
  <si>
    <t>Space Cooling</t>
  </si>
  <si>
    <t>16 SEER2</t>
  </si>
  <si>
    <t xml:space="preserve">≥ 65 and &lt; 135 </t>
  </si>
  <si>
    <t>11.2 EER</t>
  </si>
  <si>
    <t>≥ 135 and &lt; 240</t>
  </si>
  <si>
    <t>10.0 EER</t>
  </si>
  <si>
    <t>≥ 240</t>
  </si>
  <si>
    <t>11.0 EER</t>
  </si>
  <si>
    <t>Capacity kBtu/hr</t>
  </si>
  <si>
    <r>
      <t>10 EER2, 15.2 SEER2, 8.1 HSPF2, and 1.75 COP at 5</t>
    </r>
    <r>
      <rPr>
        <sz val="11"/>
        <color theme="1"/>
        <rFont val="Aptos Narrow"/>
        <family val="2"/>
      </rPr>
      <t>°</t>
    </r>
    <r>
      <rPr>
        <sz val="10.55"/>
        <color theme="1"/>
        <rFont val="Calibri"/>
        <family val="2"/>
      </rPr>
      <t>F</t>
    </r>
  </si>
  <si>
    <t>≥ 65 and &lt; 135</t>
  </si>
  <si>
    <t>11.2 EER and 3.4 COP</t>
  </si>
  <si>
    <t>11.0 EER and 3.3 COP</t>
  </si>
  <si>
    <t>10.0 EER and 3.3 COP</t>
  </si>
  <si>
    <t>All Water Cooled and Evaporatively Cooled</t>
  </si>
  <si>
    <t>14.0 EER and 3.3 COP</t>
  </si>
  <si>
    <t>14.0 EER</t>
  </si>
  <si>
    <t xml:space="preserve">&lt; 65 </t>
  </si>
  <si>
    <t>Ground Water or Ground Coupled Heat Pump</t>
  </si>
  <si>
    <t>All Sizes</t>
  </si>
  <si>
    <t>Water Loop</t>
  </si>
  <si>
    <t>14.0 EER and 4.6 COP</t>
  </si>
  <si>
    <t>Ground Water</t>
  </si>
  <si>
    <t>16.2 EER and 3.6 COP</t>
  </si>
  <si>
    <t>Ground Loop</t>
  </si>
  <si>
    <t>14.1 EER and 3.3 COP</t>
  </si>
  <si>
    <t>Direct Exchange</t>
  </si>
  <si>
    <t>15.0 EER and 3.5 COP</t>
  </si>
  <si>
    <t>All sizes</t>
  </si>
  <si>
    <t>12 EER</t>
  </si>
  <si>
    <t>Energy Efficiency Requirements</t>
  </si>
  <si>
    <t>Equipment Type</t>
  </si>
  <si>
    <t>Space Heating</t>
  </si>
  <si>
    <t>Forced Air Gas Furnace</t>
  </si>
  <si>
    <t>95 AFUE</t>
  </si>
  <si>
    <t>Hot Water Boiler and Combined Water and Space Heating</t>
  </si>
  <si>
    <t>Electric Resistance</t>
  </si>
  <si>
    <t xml:space="preserve">Emergency Replacement Systems Only </t>
  </si>
  <si>
    <t>85 Thermal Efficiency</t>
  </si>
  <si>
    <t xml:space="preserve">Radiant Heating System (High Bay Only - 12ft.) </t>
  </si>
  <si>
    <t>Additional Requirements</t>
  </si>
  <si>
    <t>1.  Condensing type gas units must have combustion intake air ducted from outdoors.</t>
  </si>
  <si>
    <t>2.  Heat pumps must be installed with a ramp-up type thermostat especially designed to bring on backup heat in stages , and only when the heat pump can no longer keep up with demand, and must be able to differentiate between a demand and a 'return' from setback call for heat.</t>
  </si>
  <si>
    <t>Heat or Energy Recovery Ventilators</t>
  </si>
  <si>
    <t>≥ 25% Recovery Efficiency or ≥ 76 @ 75% flow AHRI Total Efficiency</t>
  </si>
  <si>
    <t>3.  Roof top units must be either cooling only, or meet both heating and cooling requirements.</t>
  </si>
  <si>
    <t xml:space="preserve">Capacity </t>
  </si>
  <si>
    <t>*See HVAC Requirements Sheet for Equipment Specific Requirements</t>
  </si>
  <si>
    <t>4.  All equipment requires AHRI certification and copy of certificate should be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</si>
</sst>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Aptos Narrow"/>
      <family val="2"/>
    </font>
    <font>
      <sz val="10.55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lightDown">
        <fgColor theme="1" tint="0.49998474074526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Down">
        <fgColor theme="1" tint="0.499984740745262"/>
        <bgColor theme="9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FA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1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0" fontId="0" fillId="0" borderId="27" xfId="0" applyBorder="1" applyAlignment="1">
      <alignment horizontal="center" vertical="center" wrapText="1"/>
    </xf>
    <xf numFmtId="0" fontId="9" fillId="0" borderId="0" xfId="0" applyFont="1"/>
    <xf numFmtId="1" fontId="0" fillId="0" borderId="0" xfId="0" applyNumberFormat="1"/>
    <xf numFmtId="0" fontId="2" fillId="0" borderId="0" xfId="0" applyFont="1"/>
    <xf numFmtId="49" fontId="0" fillId="0" borderId="0" xfId="0" applyNumberFormat="1" applyAlignment="1">
      <alignment horizontal="center" vertical="center"/>
    </xf>
    <xf numFmtId="0" fontId="1" fillId="0" borderId="5" xfId="0" applyFont="1" applyBorder="1" applyAlignment="1">
      <alignment horizontal="center"/>
    </xf>
    <xf numFmtId="1" fontId="0" fillId="2" borderId="6" xfId="0" applyNumberFormat="1" applyFill="1" applyBorder="1" applyAlignment="1">
      <alignment horizontal="center" vertical="center"/>
    </xf>
    <xf numFmtId="0" fontId="0" fillId="0" borderId="16" xfId="0" applyBorder="1"/>
    <xf numFmtId="0" fontId="0" fillId="0" borderId="18" xfId="0" applyBorder="1"/>
    <xf numFmtId="0" fontId="0" fillId="0" borderId="17" xfId="0" applyBorder="1"/>
    <xf numFmtId="0" fontId="12" fillId="0" borderId="0" xfId="0" applyFont="1"/>
    <xf numFmtId="0" fontId="0" fillId="0" borderId="14" xfId="0" applyBorder="1" applyAlignment="1">
      <alignment horizontal="center" vertical="center" wrapText="1"/>
    </xf>
    <xf numFmtId="1" fontId="0" fillId="5" borderId="1" xfId="0" applyNumberFormat="1" applyFill="1" applyBorder="1" applyAlignment="1" applyProtection="1">
      <alignment horizontal="center" vertical="center"/>
      <protection locked="0"/>
    </xf>
    <xf numFmtId="1" fontId="0" fillId="7" borderId="1" xfId="0" applyNumberFormat="1" applyFill="1" applyBorder="1" applyAlignment="1" applyProtection="1">
      <alignment horizontal="center" vertical="center"/>
      <protection locked="0"/>
    </xf>
    <xf numFmtId="2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0" fillId="8" borderId="0" xfId="0" applyFill="1"/>
    <xf numFmtId="49" fontId="0" fillId="4" borderId="1" xfId="0" applyNumberFormat="1" applyFill="1" applyBorder="1" applyAlignment="1" applyProtection="1">
      <alignment horizontal="center" vertical="center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2" fontId="0" fillId="4" borderId="1" xfId="0" applyNumberFormat="1" applyFill="1" applyBorder="1" applyAlignment="1" applyProtection="1">
      <alignment horizontal="center" vertical="center"/>
      <protection locked="0"/>
    </xf>
    <xf numFmtId="0" fontId="0" fillId="4" borderId="0" xfId="0" applyFill="1"/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49" fontId="0" fillId="5" borderId="1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2" fontId="1" fillId="0" borderId="0" xfId="0" applyNumberFormat="1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0" fillId="3" borderId="19" xfId="0" applyFill="1" applyBorder="1" applyAlignment="1">
      <alignment horizontal="center"/>
    </xf>
    <xf numFmtId="2" fontId="0" fillId="3" borderId="4" xfId="0" applyNumberForma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3" fontId="4" fillId="3" borderId="9" xfId="0" applyNumberFormat="1" applyFont="1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left"/>
    </xf>
    <xf numFmtId="9" fontId="4" fillId="3" borderId="9" xfId="0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1" fontId="0" fillId="0" borderId="3" xfId="0" applyNumberFormat="1" applyBorder="1"/>
    <xf numFmtId="0" fontId="1" fillId="13" borderId="20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0" fillId="14" borderId="25" xfId="0" applyFill="1" applyBorder="1"/>
    <xf numFmtId="0" fontId="0" fillId="14" borderId="12" xfId="0" applyFill="1" applyBorder="1"/>
    <xf numFmtId="0" fontId="0" fillId="14" borderId="25" xfId="0" applyFill="1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2" xfId="0" applyBorder="1" applyAlignment="1">
      <alignment vertical="center"/>
    </xf>
    <xf numFmtId="0" fontId="14" fillId="9" borderId="0" xfId="0" applyFont="1" applyFill="1" applyAlignment="1">
      <alignment vertical="center" wrapText="1"/>
    </xf>
    <xf numFmtId="0" fontId="15" fillId="10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0" fontId="15" fillId="11" borderId="0" xfId="0" applyFont="1" applyFill="1" applyAlignment="1">
      <alignment vertical="center" wrapText="1"/>
    </xf>
    <xf numFmtId="0" fontId="15" fillId="13" borderId="0" xfId="0" applyFont="1" applyFill="1" applyAlignment="1">
      <alignment vertical="center" wrapText="1"/>
    </xf>
    <xf numFmtId="0" fontId="1" fillId="4" borderId="11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11" borderId="11" xfId="0" applyFont="1" applyFill="1" applyBorder="1" applyAlignment="1">
      <alignment horizontal="center"/>
    </xf>
    <xf numFmtId="0" fontId="1" fillId="11" borderId="25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4" fillId="13" borderId="0" xfId="0" applyFont="1" applyFill="1" applyAlignment="1">
      <alignment horizontal="center" vertical="center" wrapText="1"/>
    </xf>
    <xf numFmtId="0" fontId="1" fillId="8" borderId="12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15" borderId="12" xfId="0" applyFont="1" applyFill="1" applyBorder="1" applyAlignment="1">
      <alignment horizontal="center"/>
    </xf>
    <xf numFmtId="0" fontId="0" fillId="15" borderId="26" xfId="0" applyFill="1" applyBorder="1" applyAlignment="1">
      <alignment horizontal="center"/>
    </xf>
    <xf numFmtId="0" fontId="16" fillId="9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4" xfId="0" applyFont="1" applyFill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 applyProtection="1">
      <alignment horizontal="center" vertical="center"/>
      <protection locked="0"/>
    </xf>
    <xf numFmtId="1" fontId="3" fillId="8" borderId="29" xfId="0" applyNumberFormat="1" applyFont="1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3" fillId="8" borderId="24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49" fontId="11" fillId="3" borderId="3" xfId="0" applyNumberFormat="1" applyFont="1" applyFill="1" applyBorder="1" applyAlignment="1" applyProtection="1">
      <alignment horizontal="left" vertical="center"/>
      <protection locked="0"/>
    </xf>
    <xf numFmtId="49" fontId="1" fillId="3" borderId="3" xfId="0" applyNumberFormat="1" applyFont="1" applyFill="1" applyBorder="1" applyAlignment="1" applyProtection="1">
      <alignment horizontal="left" vertical="center"/>
      <protection locked="0"/>
    </xf>
    <xf numFmtId="49" fontId="1" fillId="3" borderId="4" xfId="0" applyNumberFormat="1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right" vertical="center"/>
    </xf>
    <xf numFmtId="49" fontId="0" fillId="3" borderId="3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 vertical="center"/>
    </xf>
    <xf numFmtId="49" fontId="11" fillId="3" borderId="3" xfId="0" applyNumberFormat="1" applyFont="1" applyFill="1" applyBorder="1" applyAlignment="1">
      <alignment horizontal="left" vertical="center"/>
    </xf>
    <xf numFmtId="49" fontId="11" fillId="3" borderId="4" xfId="0" applyNumberFormat="1" applyFont="1" applyFill="1" applyBorder="1" applyAlignment="1">
      <alignment horizontal="left" vertical="center"/>
    </xf>
    <xf numFmtId="49" fontId="11" fillId="3" borderId="4" xfId="0" applyNumberFormat="1" applyFont="1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164" fontId="10" fillId="3" borderId="10" xfId="0" applyNumberFormat="1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9" xfId="0" applyNumberFormat="1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right" vertical="top"/>
    </xf>
    <xf numFmtId="0" fontId="13" fillId="3" borderId="15" xfId="0" applyFont="1" applyFill="1" applyBorder="1" applyAlignment="1">
      <alignment horizontal="right" vertical="top"/>
    </xf>
    <xf numFmtId="0" fontId="13" fillId="3" borderId="20" xfId="0" applyFont="1" applyFill="1" applyBorder="1" applyAlignment="1">
      <alignment horizontal="right" vertical="top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/>
    </xf>
    <xf numFmtId="0" fontId="12" fillId="3" borderId="0" xfId="0" applyFont="1" applyFill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" fillId="8" borderId="25" xfId="0" applyFont="1" applyFill="1" applyBorder="1" applyAlignment="1">
      <alignment horizontal="left"/>
    </xf>
    <xf numFmtId="0" fontId="1" fillId="8" borderId="21" xfId="0" applyFont="1" applyFill="1" applyBorder="1" applyAlignment="1">
      <alignment horizontal="left"/>
    </xf>
    <xf numFmtId="0" fontId="0" fillId="14" borderId="11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14" borderId="12" xfId="0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" xfId="0" applyBorder="1"/>
    <xf numFmtId="0" fontId="17" fillId="0" borderId="0" xfId="0" applyFont="1"/>
    <xf numFmtId="0" fontId="17" fillId="0" borderId="0" xfId="0" applyFont="1" applyAlignment="1">
      <alignment wrapText="1"/>
    </xf>
    <xf numFmtId="0" fontId="10" fillId="0" borderId="0" xfId="0" applyFont="1"/>
    <xf numFmtId="0" fontId="10" fillId="0" borderId="0" xfId="0" applyFont="1"/>
    <xf numFmtId="0" fontId="0" fillId="0" borderId="0" xfId="0" applyAlignment="1"/>
    <xf numFmtId="0" fontId="17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</cellXfs>
  <cellStyles count="1">
    <cellStyle name="Normal" xfId="0" builtinId="0"/>
  </cellStyles>
  <dxfs count="13"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  <bgColor auto="1"/>
        </patternFill>
      </fill>
    </dxf>
    <dxf>
      <fill>
        <patternFill patternType="lightDown">
          <fgColor theme="1" tint="0.499984740745262"/>
        </patternFill>
      </fill>
    </dxf>
    <dxf>
      <font>
        <strike val="0"/>
      </font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  <dxf>
      <fill>
        <patternFill patternType="lightDown">
          <fgColor theme="1" tint="0.499984740745262"/>
        </patternFill>
      </fill>
    </dxf>
  </dxfs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375920</xdr:colOff>
      <xdr:row>4</xdr:row>
      <xdr:rowOff>223520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DAF152-D5B1-BEDA-2CF3-9CED278872C7}"/>
            </a:ext>
          </a:extLst>
        </xdr:cNvPr>
        <xdr:cNvSpPr txBox="1"/>
      </xdr:nvSpPr>
      <xdr:spPr>
        <a:xfrm>
          <a:off x="12669520" y="97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375920</xdr:colOff>
      <xdr:row>5</xdr:row>
      <xdr:rowOff>223520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DD6AA8-EA29-417B-AC60-FAAEDAC45D22}"/>
            </a:ext>
          </a:extLst>
        </xdr:cNvPr>
        <xdr:cNvSpPr txBox="1"/>
      </xdr:nvSpPr>
      <xdr:spPr>
        <a:xfrm>
          <a:off x="12669520" y="975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766E-D172-4A5F-8B84-CAE47BA2FCD1}">
  <dimension ref="A1:F42"/>
  <sheetViews>
    <sheetView showGridLines="0" zoomScale="90" zoomScaleNormal="90" workbookViewId="0">
      <selection activeCell="H22" sqref="H21:H22"/>
    </sheetView>
  </sheetViews>
  <sheetFormatPr defaultColWidth="9.28515625" defaultRowHeight="15" x14ac:dyDescent="0.25"/>
  <cols>
    <col min="1" max="1" width="75.7109375" customWidth="1"/>
    <col min="2" max="2" width="10.7109375" customWidth="1"/>
    <col min="3" max="3" width="2.5703125" customWidth="1"/>
    <col min="4" max="4" width="75.7109375" customWidth="1"/>
    <col min="5" max="5" width="10.7109375" customWidth="1"/>
    <col min="6" max="6" width="2.7109375" customWidth="1"/>
    <col min="7" max="7" width="52.42578125" bestFit="1" customWidth="1"/>
    <col min="8" max="8" width="12.28515625" customWidth="1"/>
  </cols>
  <sheetData>
    <row r="1" spans="1:6" ht="15" customHeight="1" x14ac:dyDescent="0.25">
      <c r="A1" s="88" t="s">
        <v>63</v>
      </c>
      <c r="B1" s="88"/>
      <c r="C1" s="88"/>
      <c r="D1" s="88"/>
      <c r="E1" s="88"/>
    </row>
    <row r="2" spans="1:6" ht="15" customHeight="1" x14ac:dyDescent="0.25">
      <c r="A2" s="88"/>
      <c r="B2" s="88"/>
      <c r="C2" s="88"/>
      <c r="D2" s="88"/>
      <c r="E2" s="88"/>
    </row>
    <row r="3" spans="1:6" ht="8.25" customHeight="1" x14ac:dyDescent="0.25">
      <c r="A3" s="69"/>
      <c r="B3" s="69"/>
      <c r="C3" s="69"/>
      <c r="D3" s="69"/>
      <c r="E3" s="69"/>
    </row>
    <row r="4" spans="1:6" ht="18.75" customHeight="1" x14ac:dyDescent="0.25">
      <c r="A4" s="89" t="s">
        <v>106</v>
      </c>
      <c r="B4" s="89"/>
      <c r="C4" s="89"/>
      <c r="D4" s="89"/>
      <c r="E4" s="89"/>
      <c r="F4" s="70"/>
    </row>
    <row r="5" spans="1:6" ht="7.5" customHeight="1" thickBot="1" x14ac:dyDescent="0.3"/>
    <row r="6" spans="1:6" x14ac:dyDescent="0.25">
      <c r="A6" s="154" t="s">
        <v>108</v>
      </c>
      <c r="B6" s="155"/>
      <c r="D6" s="154" t="s">
        <v>107</v>
      </c>
      <c r="E6" s="158"/>
    </row>
    <row r="7" spans="1:6" ht="15.75" thickBot="1" x14ac:dyDescent="0.3">
      <c r="A7" s="156" t="s">
        <v>109</v>
      </c>
      <c r="B7" s="157"/>
      <c r="D7" s="156" t="s">
        <v>110</v>
      </c>
      <c r="E7" s="67"/>
    </row>
    <row r="9" spans="1:6" ht="19.5" customHeight="1" x14ac:dyDescent="0.25">
      <c r="A9" s="90" t="s">
        <v>77</v>
      </c>
      <c r="B9" s="90"/>
      <c r="C9" s="90"/>
      <c r="D9" s="90"/>
      <c r="E9" s="90"/>
      <c r="F9" s="71"/>
    </row>
    <row r="10" spans="1:6" ht="7.5" customHeight="1" thickBot="1" x14ac:dyDescent="0.3"/>
    <row r="11" spans="1:6" x14ac:dyDescent="0.25">
      <c r="A11" s="74" t="s">
        <v>86</v>
      </c>
      <c r="B11" s="62"/>
      <c r="D11" s="74" t="s">
        <v>98</v>
      </c>
      <c r="E11" s="62"/>
    </row>
    <row r="12" spans="1:6" x14ac:dyDescent="0.25">
      <c r="A12" s="63" t="s">
        <v>101</v>
      </c>
      <c r="B12" s="66"/>
      <c r="D12" s="63" t="s">
        <v>97</v>
      </c>
      <c r="E12" s="66"/>
    </row>
    <row r="13" spans="1:6" x14ac:dyDescent="0.25">
      <c r="A13" s="65" t="s">
        <v>102</v>
      </c>
      <c r="B13" s="68"/>
      <c r="D13" s="63" t="s">
        <v>99</v>
      </c>
      <c r="E13" s="66"/>
    </row>
    <row r="14" spans="1:6" x14ac:dyDescent="0.25">
      <c r="A14" s="152" t="s">
        <v>111</v>
      </c>
      <c r="B14" s="153"/>
      <c r="D14" s="75" t="s">
        <v>91</v>
      </c>
      <c r="E14" s="76"/>
    </row>
    <row r="15" spans="1:6" x14ac:dyDescent="0.25">
      <c r="A15" s="75" t="s">
        <v>88</v>
      </c>
      <c r="B15" s="76"/>
      <c r="D15" s="63" t="s">
        <v>97</v>
      </c>
      <c r="E15" s="66"/>
    </row>
    <row r="16" spans="1:6" x14ac:dyDescent="0.25">
      <c r="A16" s="63" t="s">
        <v>101</v>
      </c>
      <c r="B16" s="66"/>
      <c r="D16" s="63" t="s">
        <v>99</v>
      </c>
      <c r="E16" s="66"/>
    </row>
    <row r="17" spans="1:6" x14ac:dyDescent="0.25">
      <c r="A17" s="65" t="s">
        <v>102</v>
      </c>
      <c r="B17" s="68"/>
      <c r="D17" s="75" t="s">
        <v>90</v>
      </c>
      <c r="E17" s="76"/>
    </row>
    <row r="18" spans="1:6" x14ac:dyDescent="0.25">
      <c r="A18" s="152" t="s">
        <v>111</v>
      </c>
      <c r="B18" s="153"/>
      <c r="D18" s="63" t="s">
        <v>97</v>
      </c>
      <c r="E18" s="66"/>
    </row>
    <row r="19" spans="1:6" x14ac:dyDescent="0.25">
      <c r="A19" s="75" t="s">
        <v>87</v>
      </c>
      <c r="B19" s="76"/>
      <c r="D19" s="63" t="s">
        <v>99</v>
      </c>
      <c r="E19" s="66"/>
    </row>
    <row r="20" spans="1:6" x14ac:dyDescent="0.25">
      <c r="A20" s="63" t="s">
        <v>101</v>
      </c>
      <c r="B20" s="66"/>
      <c r="D20" s="75" t="s">
        <v>92</v>
      </c>
      <c r="E20" s="76"/>
    </row>
    <row r="21" spans="1:6" x14ac:dyDescent="0.25">
      <c r="A21" s="65" t="s">
        <v>103</v>
      </c>
      <c r="B21" s="68"/>
      <c r="D21" s="63" t="s">
        <v>100</v>
      </c>
      <c r="E21" s="66"/>
    </row>
    <row r="22" spans="1:6" x14ac:dyDescent="0.25">
      <c r="A22" s="75" t="s">
        <v>89</v>
      </c>
      <c r="B22" s="76"/>
      <c r="D22" s="75" t="s">
        <v>34</v>
      </c>
      <c r="E22" s="76"/>
    </row>
    <row r="23" spans="1:6" x14ac:dyDescent="0.25">
      <c r="A23" s="63" t="s">
        <v>104</v>
      </c>
      <c r="B23" s="81"/>
      <c r="D23" s="63" t="s">
        <v>93</v>
      </c>
      <c r="E23" s="66"/>
    </row>
    <row r="24" spans="1:6" x14ac:dyDescent="0.25">
      <c r="A24" s="75" t="s">
        <v>95</v>
      </c>
      <c r="B24" s="76"/>
      <c r="D24" s="63" t="s">
        <v>94</v>
      </c>
      <c r="E24" s="66"/>
    </row>
    <row r="25" spans="1:6" ht="15.75" thickBot="1" x14ac:dyDescent="0.3">
      <c r="A25" s="64" t="s">
        <v>96</v>
      </c>
      <c r="B25" s="67"/>
      <c r="D25" s="84" t="s">
        <v>159</v>
      </c>
      <c r="E25" s="85"/>
    </row>
    <row r="27" spans="1:6" ht="19.5" customHeight="1" x14ac:dyDescent="0.25">
      <c r="A27" s="93" t="s">
        <v>64</v>
      </c>
      <c r="B27" s="93"/>
      <c r="C27" s="93"/>
      <c r="D27" s="93"/>
      <c r="E27" s="93"/>
      <c r="F27" s="72"/>
    </row>
    <row r="28" spans="1:6" ht="7.5" customHeight="1" thickBot="1" x14ac:dyDescent="0.3"/>
    <row r="29" spans="1:6" x14ac:dyDescent="0.25">
      <c r="A29" s="77" t="s">
        <v>73</v>
      </c>
      <c r="B29" s="61"/>
      <c r="D29" s="77" t="s">
        <v>75</v>
      </c>
      <c r="E29" s="61"/>
    </row>
    <row r="30" spans="1:6" x14ac:dyDescent="0.25">
      <c r="A30" s="63" t="s">
        <v>65</v>
      </c>
      <c r="B30" s="66"/>
      <c r="D30" s="63" t="s">
        <v>66</v>
      </c>
      <c r="E30" s="66"/>
    </row>
    <row r="31" spans="1:6" x14ac:dyDescent="0.25">
      <c r="A31" s="63" t="s">
        <v>67</v>
      </c>
      <c r="B31" s="66"/>
      <c r="D31" s="63" t="s">
        <v>68</v>
      </c>
      <c r="E31" s="66"/>
    </row>
    <row r="32" spans="1:6" x14ac:dyDescent="0.25">
      <c r="A32" s="78" t="s">
        <v>74</v>
      </c>
      <c r="B32" s="79"/>
      <c r="D32" s="63" t="s">
        <v>69</v>
      </c>
      <c r="E32" s="66"/>
    </row>
    <row r="33" spans="1:6" ht="15.75" thickBot="1" x14ac:dyDescent="0.3">
      <c r="A33" s="63" t="s">
        <v>71</v>
      </c>
      <c r="B33" s="66"/>
      <c r="D33" s="64" t="s">
        <v>70</v>
      </c>
      <c r="E33" s="67"/>
    </row>
    <row r="34" spans="1:6" ht="15.75" thickBot="1" x14ac:dyDescent="0.3">
      <c r="A34" s="64" t="s">
        <v>72</v>
      </c>
      <c r="B34" s="67"/>
      <c r="D34" s="91" t="s">
        <v>76</v>
      </c>
      <c r="E34" s="92"/>
    </row>
    <row r="36" spans="1:6" ht="19.5" customHeight="1" x14ac:dyDescent="0.25">
      <c r="A36" s="83" t="s">
        <v>78</v>
      </c>
      <c r="B36" s="83"/>
      <c r="C36" s="83"/>
      <c r="D36" s="83"/>
      <c r="E36" s="83"/>
      <c r="F36" s="73"/>
    </row>
    <row r="37" spans="1:6" ht="7.5" customHeight="1" thickBot="1" x14ac:dyDescent="0.3"/>
    <row r="38" spans="1:6" x14ac:dyDescent="0.25">
      <c r="A38" s="80" t="s">
        <v>80</v>
      </c>
      <c r="B38" s="60"/>
      <c r="D38" s="80" t="s">
        <v>79</v>
      </c>
      <c r="E38" s="60"/>
    </row>
    <row r="39" spans="1:6" x14ac:dyDescent="0.25">
      <c r="A39" s="63" t="s">
        <v>81</v>
      </c>
      <c r="B39" s="66"/>
      <c r="D39" s="63" t="s">
        <v>85</v>
      </c>
      <c r="E39" s="66"/>
    </row>
    <row r="40" spans="1:6" x14ac:dyDescent="0.25">
      <c r="A40" s="63" t="s">
        <v>82</v>
      </c>
      <c r="B40" s="66"/>
      <c r="D40" s="63" t="s">
        <v>84</v>
      </c>
      <c r="E40" s="66"/>
    </row>
    <row r="41" spans="1:6" ht="15.75" thickBot="1" x14ac:dyDescent="0.3">
      <c r="A41" s="64" t="s">
        <v>83</v>
      </c>
      <c r="B41" s="67"/>
      <c r="D41" s="86" t="s">
        <v>105</v>
      </c>
      <c r="E41" s="87"/>
    </row>
    <row r="42" spans="1:6" ht="36.6" customHeight="1" x14ac:dyDescent="0.25"/>
  </sheetData>
  <sheetProtection algorithmName="SHA-512" hashValue="C6XFkB8FyB2rGOX1Q0zhj9jzHgPdq//lel6oLTRIytsziMhha366kyEESYl1DkA8o5E0Yk3ATHMaKlWyGe+GLA==" saltValue="DGUWRWAE9+YevTVS7QOWSg==" spinCount="100000" sheet="1" objects="1" scenarios="1"/>
  <protectedRanges>
    <protectedRange sqref="B6 B23 B12:B13 B16:B17 B20:B21 E23:E24 B30:B31 B33:B34 B39:B41 E39:E41 E30:E33 E15:E16 E21 E18:E19 E12:E13 B25 E7" name="Range1" securityDescriptor="O:WDG:WDD:(A;;CC;;;WD)"/>
  </protectedRanges>
  <mergeCells count="10">
    <mergeCell ref="A36:E36"/>
    <mergeCell ref="D25:E25"/>
    <mergeCell ref="D41:E41"/>
    <mergeCell ref="A1:E2"/>
    <mergeCell ref="A4:E4"/>
    <mergeCell ref="A9:E9"/>
    <mergeCell ref="D34:E34"/>
    <mergeCell ref="A27:E27"/>
    <mergeCell ref="A14:B14"/>
    <mergeCell ref="A18:B18"/>
  </mergeCells>
  <pageMargins left="0.7" right="0.7" top="0.75" bottom="0.75" header="0.3" footer="0.3"/>
  <pageSetup orientation="portrait" verticalDpi="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886C4-C647-4E55-BF41-72AEC03F1F8C}">
  <dimension ref="A1:I26"/>
  <sheetViews>
    <sheetView tabSelected="1" zoomScale="96" workbookViewId="0">
      <selection activeCell="P16" sqref="P15:P16"/>
    </sheetView>
  </sheetViews>
  <sheetFormatPr defaultRowHeight="15" x14ac:dyDescent="0.25"/>
  <cols>
    <col min="1" max="1" width="24" customWidth="1"/>
    <col min="2" max="2" width="5" customWidth="1"/>
    <col min="3" max="3" width="19.5703125" customWidth="1"/>
    <col min="4" max="4" width="28.7109375" bestFit="1" customWidth="1"/>
    <col min="5" max="5" width="18.5703125" customWidth="1"/>
    <col min="6" max="6" width="25.42578125" customWidth="1"/>
    <col min="7" max="7" width="5.42578125" customWidth="1"/>
    <col min="8" max="8" width="19.7109375" customWidth="1"/>
    <col min="9" max="9" width="29.7109375" bestFit="1" customWidth="1"/>
  </cols>
  <sheetData>
    <row r="1" spans="1:9" x14ac:dyDescent="0.25">
      <c r="A1" s="161" t="s">
        <v>112</v>
      </c>
      <c r="B1" s="161"/>
      <c r="C1" s="161"/>
      <c r="D1" s="161"/>
      <c r="F1" s="161" t="s">
        <v>144</v>
      </c>
      <c r="G1" s="161"/>
      <c r="H1" s="161"/>
      <c r="I1" s="161"/>
    </row>
    <row r="2" spans="1:9" x14ac:dyDescent="0.25">
      <c r="A2" s="161"/>
      <c r="B2" s="161"/>
      <c r="C2" s="161"/>
      <c r="D2" s="161"/>
      <c r="F2" s="161"/>
      <c r="G2" s="161"/>
      <c r="H2" s="161"/>
      <c r="I2" s="161"/>
    </row>
    <row r="4" spans="1:9" x14ac:dyDescent="0.25">
      <c r="A4" t="s">
        <v>143</v>
      </c>
      <c r="C4" t="s">
        <v>120</v>
      </c>
      <c r="D4" t="s">
        <v>142</v>
      </c>
      <c r="F4" t="s">
        <v>143</v>
      </c>
      <c r="H4" t="s">
        <v>158</v>
      </c>
      <c r="I4" t="s">
        <v>142</v>
      </c>
    </row>
    <row r="6" spans="1:9" x14ac:dyDescent="0.25">
      <c r="A6" t="s">
        <v>87</v>
      </c>
      <c r="C6" t="s">
        <v>129</v>
      </c>
      <c r="D6" t="s">
        <v>113</v>
      </c>
      <c r="F6" t="s">
        <v>145</v>
      </c>
      <c r="H6" t="s">
        <v>140</v>
      </c>
      <c r="I6" t="s">
        <v>146</v>
      </c>
    </row>
    <row r="7" spans="1:9" x14ac:dyDescent="0.25">
      <c r="C7" s="159" t="s">
        <v>114</v>
      </c>
      <c r="D7" t="s">
        <v>115</v>
      </c>
    </row>
    <row r="8" spans="1:9" ht="45" x14ac:dyDescent="0.25">
      <c r="C8" s="159" t="s">
        <v>116</v>
      </c>
      <c r="D8" t="s">
        <v>119</v>
      </c>
      <c r="F8" s="82" t="s">
        <v>147</v>
      </c>
      <c r="H8" t="s">
        <v>140</v>
      </c>
      <c r="I8" t="s">
        <v>146</v>
      </c>
    </row>
    <row r="9" spans="1:9" x14ac:dyDescent="0.25">
      <c r="C9" s="159" t="s">
        <v>118</v>
      </c>
      <c r="D9" t="s">
        <v>117</v>
      </c>
    </row>
    <row r="10" spans="1:9" ht="32.25" customHeight="1" x14ac:dyDescent="0.25">
      <c r="C10" s="160" t="s">
        <v>126</v>
      </c>
      <c r="D10" t="s">
        <v>128</v>
      </c>
      <c r="F10" s="82" t="s">
        <v>151</v>
      </c>
      <c r="H10" t="s">
        <v>140</v>
      </c>
      <c r="I10" t="s">
        <v>150</v>
      </c>
    </row>
    <row r="11" spans="1:9" x14ac:dyDescent="0.25">
      <c r="C11" s="159"/>
    </row>
    <row r="12" spans="1:9" ht="30.75" customHeight="1" x14ac:dyDescent="0.25">
      <c r="A12" t="s">
        <v>86</v>
      </c>
      <c r="C12" s="159" t="s">
        <v>129</v>
      </c>
      <c r="D12" s="82" t="s">
        <v>121</v>
      </c>
      <c r="F12" t="s">
        <v>148</v>
      </c>
      <c r="H12" t="s">
        <v>140</v>
      </c>
      <c r="I12" s="82" t="s">
        <v>149</v>
      </c>
    </row>
    <row r="13" spans="1:9" x14ac:dyDescent="0.25">
      <c r="C13" s="159" t="s">
        <v>122</v>
      </c>
      <c r="D13" t="s">
        <v>123</v>
      </c>
    </row>
    <row r="14" spans="1:9" ht="21" customHeight="1" x14ac:dyDescent="0.25">
      <c r="C14" s="159" t="s">
        <v>116</v>
      </c>
      <c r="D14" t="s">
        <v>124</v>
      </c>
      <c r="F14" s="165" t="s">
        <v>155</v>
      </c>
      <c r="G14" s="165"/>
      <c r="H14" s="165"/>
      <c r="I14" s="164" t="s">
        <v>156</v>
      </c>
    </row>
    <row r="15" spans="1:9" x14ac:dyDescent="0.25">
      <c r="C15" s="159" t="s">
        <v>118</v>
      </c>
      <c r="D15" t="s">
        <v>125</v>
      </c>
      <c r="I15" s="164"/>
    </row>
    <row r="16" spans="1:9" ht="32.25" customHeight="1" x14ac:dyDescent="0.25">
      <c r="C16" s="160" t="s">
        <v>126</v>
      </c>
      <c r="D16" t="s">
        <v>127</v>
      </c>
      <c r="I16" s="160"/>
    </row>
    <row r="17" spans="1:9" ht="26.25" x14ac:dyDescent="0.4">
      <c r="F17" s="161" t="s">
        <v>152</v>
      </c>
      <c r="G17" s="161"/>
      <c r="H17" s="161"/>
      <c r="I17" s="161"/>
    </row>
    <row r="18" spans="1:9" ht="32.25" customHeight="1" x14ac:dyDescent="0.4">
      <c r="A18" s="82" t="s">
        <v>130</v>
      </c>
      <c r="C18" s="159" t="s">
        <v>131</v>
      </c>
      <c r="F18" s="162"/>
      <c r="G18" s="162"/>
      <c r="H18" s="162"/>
      <c r="I18" s="162"/>
    </row>
    <row r="19" spans="1:9" ht="15" customHeight="1" x14ac:dyDescent="0.25">
      <c r="C19" s="159" t="s">
        <v>132</v>
      </c>
      <c r="D19" t="s">
        <v>133</v>
      </c>
      <c r="F19" t="s">
        <v>153</v>
      </c>
    </row>
    <row r="20" spans="1:9" x14ac:dyDescent="0.25">
      <c r="C20" s="159" t="s">
        <v>134</v>
      </c>
      <c r="D20" t="s">
        <v>135</v>
      </c>
      <c r="F20" s="103" t="s">
        <v>154</v>
      </c>
      <c r="G20" s="103"/>
      <c r="H20" s="103"/>
      <c r="I20" s="103"/>
    </row>
    <row r="21" spans="1:9" x14ac:dyDescent="0.25">
      <c r="C21" s="159" t="s">
        <v>136</v>
      </c>
      <c r="D21" t="s">
        <v>137</v>
      </c>
      <c r="F21" s="103"/>
      <c r="G21" s="103"/>
      <c r="H21" s="103"/>
      <c r="I21" s="103"/>
    </row>
    <row r="22" spans="1:9" x14ac:dyDescent="0.25">
      <c r="C22" s="159" t="s">
        <v>138</v>
      </c>
      <c r="D22" t="s">
        <v>139</v>
      </c>
      <c r="F22" s="103"/>
      <c r="G22" s="103"/>
      <c r="H22" s="103"/>
      <c r="I22" s="103"/>
    </row>
    <row r="23" spans="1:9" x14ac:dyDescent="0.25">
      <c r="F23" s="163" t="s">
        <v>157</v>
      </c>
      <c r="G23" s="163"/>
      <c r="H23" s="163"/>
      <c r="I23" s="163"/>
    </row>
    <row r="24" spans="1:9" ht="33" customHeight="1" x14ac:dyDescent="0.25">
      <c r="A24" s="82" t="s">
        <v>89</v>
      </c>
      <c r="C24" s="159" t="s">
        <v>140</v>
      </c>
      <c r="D24" t="s">
        <v>141</v>
      </c>
      <c r="F24" s="166" t="s">
        <v>160</v>
      </c>
      <c r="G24" s="166"/>
      <c r="H24" s="166"/>
      <c r="I24" s="166"/>
    </row>
    <row r="26" spans="1:9" x14ac:dyDescent="0.25">
      <c r="I26" s="160"/>
    </row>
  </sheetData>
  <mergeCells count="8">
    <mergeCell ref="F23:I23"/>
    <mergeCell ref="F14:H14"/>
    <mergeCell ref="I14:I15"/>
    <mergeCell ref="F24:I24"/>
    <mergeCell ref="F1:I2"/>
    <mergeCell ref="F17:I17"/>
    <mergeCell ref="F20:I22"/>
    <mergeCell ref="A1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zoomScale="75" zoomScaleNormal="75" workbookViewId="0">
      <selection activeCell="C5" sqref="C5:E5"/>
    </sheetView>
  </sheetViews>
  <sheetFormatPr defaultColWidth="9.28515625" defaultRowHeight="15" x14ac:dyDescent="0.25"/>
  <cols>
    <col min="1" max="1" width="29.7109375" customWidth="1"/>
    <col min="2" max="2" width="30.7109375" customWidth="1"/>
    <col min="3" max="3" width="26.7109375" customWidth="1"/>
    <col min="4" max="5" width="22.7109375" customWidth="1"/>
    <col min="6" max="6" width="1.7109375" customWidth="1"/>
    <col min="7" max="8" width="22.7109375" customWidth="1"/>
    <col min="9" max="12" width="9.7109375" customWidth="1"/>
    <col min="13" max="13" width="16.7109375" customWidth="1"/>
    <col min="14" max="15" width="9.7109375" style="17" customWidth="1"/>
    <col min="16" max="16" width="12.7109375" customWidth="1"/>
    <col min="17" max="17" width="8.7109375" customWidth="1"/>
  </cols>
  <sheetData>
    <row r="1" spans="1:16" s="25" customFormat="1" ht="13.5" customHeight="1" x14ac:dyDescent="0.4">
      <c r="A1" s="143" t="s">
        <v>60</v>
      </c>
      <c r="B1" s="144"/>
      <c r="C1" s="144"/>
      <c r="D1" s="144"/>
      <c r="E1" s="145"/>
      <c r="G1" s="143" t="s">
        <v>61</v>
      </c>
      <c r="H1" s="144"/>
      <c r="I1" s="144"/>
      <c r="J1" s="144"/>
      <c r="K1" s="144"/>
      <c r="L1" s="144"/>
      <c r="M1" s="144"/>
      <c r="N1" s="144"/>
      <c r="O1" s="144"/>
      <c r="P1" s="145"/>
    </row>
    <row r="2" spans="1:16" s="16" customFormat="1" ht="26.25" x14ac:dyDescent="0.4">
      <c r="A2" s="149" t="s">
        <v>62</v>
      </c>
      <c r="B2" s="150"/>
      <c r="C2" s="150"/>
      <c r="D2" s="150"/>
      <c r="E2" s="151"/>
      <c r="G2" s="149" t="s">
        <v>62</v>
      </c>
      <c r="H2" s="150"/>
      <c r="I2" s="150"/>
      <c r="J2" s="150"/>
      <c r="K2" s="150"/>
      <c r="L2" s="150"/>
      <c r="M2" s="150"/>
      <c r="N2" s="150"/>
      <c r="O2" s="150"/>
      <c r="P2" s="151"/>
    </row>
    <row r="3" spans="1:16" s="16" customFormat="1" ht="14.25" customHeight="1" thickBot="1" x14ac:dyDescent="0.35">
      <c r="A3" s="146" t="s">
        <v>58</v>
      </c>
      <c r="B3" s="147"/>
      <c r="C3" s="147"/>
      <c r="D3" s="147"/>
      <c r="E3" s="148"/>
      <c r="G3" s="146" t="s">
        <v>59</v>
      </c>
      <c r="H3" s="147"/>
      <c r="I3" s="147"/>
      <c r="J3" s="147"/>
      <c r="K3" s="147"/>
      <c r="L3" s="147"/>
      <c r="M3" s="147"/>
      <c r="N3" s="147"/>
      <c r="O3" s="147"/>
      <c r="P3" s="148"/>
    </row>
    <row r="4" spans="1:16" ht="4.1500000000000004" customHeight="1" thickBot="1" x14ac:dyDescent="0.3"/>
    <row r="5" spans="1:16" s="18" customFormat="1" ht="21.75" thickBot="1" x14ac:dyDescent="0.4">
      <c r="A5" s="125" t="s">
        <v>56</v>
      </c>
      <c r="B5" s="126"/>
      <c r="C5" s="127"/>
      <c r="D5" s="128"/>
      <c r="E5" s="129"/>
      <c r="F5" s="41"/>
      <c r="G5" s="125" t="s">
        <v>56</v>
      </c>
      <c r="H5" s="130"/>
      <c r="I5" s="127">
        <f>C5</f>
        <v>0</v>
      </c>
      <c r="J5" s="131"/>
      <c r="K5" s="131"/>
      <c r="L5" s="131"/>
      <c r="M5" s="131"/>
      <c r="N5" s="131"/>
      <c r="O5" s="131"/>
      <c r="P5" s="132"/>
    </row>
    <row r="6" spans="1:16" s="18" customFormat="1" ht="21.75" thickBot="1" x14ac:dyDescent="0.4">
      <c r="A6" s="125" t="s">
        <v>57</v>
      </c>
      <c r="B6" s="126"/>
      <c r="C6" s="127"/>
      <c r="D6" s="127"/>
      <c r="E6" s="135"/>
      <c r="F6" s="41"/>
      <c r="G6" s="125" t="s">
        <v>57</v>
      </c>
      <c r="H6" s="130"/>
      <c r="I6" s="133">
        <f>C6</f>
        <v>0</v>
      </c>
      <c r="J6" s="133"/>
      <c r="K6" s="133"/>
      <c r="L6" s="133"/>
      <c r="M6" s="133"/>
      <c r="N6" s="133"/>
      <c r="O6" s="133"/>
      <c r="P6" s="134"/>
    </row>
    <row r="7" spans="1:16" ht="24" thickBot="1" x14ac:dyDescent="0.4">
      <c r="A7" s="119" t="s">
        <v>5</v>
      </c>
      <c r="B7" s="120"/>
      <c r="C7" s="120"/>
      <c r="D7" s="120"/>
      <c r="E7" s="121"/>
      <c r="F7" s="42"/>
      <c r="G7" s="122" t="s">
        <v>42</v>
      </c>
      <c r="H7" s="123"/>
      <c r="I7" s="123"/>
      <c r="J7" s="123"/>
      <c r="K7" s="123"/>
      <c r="L7" s="123"/>
      <c r="M7" s="123"/>
      <c r="N7" s="123"/>
      <c r="O7" s="123"/>
      <c r="P7" s="124"/>
    </row>
    <row r="8" spans="1:16" ht="95.1" customHeight="1" thickBot="1" x14ac:dyDescent="0.3">
      <c r="A8" s="94" t="s">
        <v>54</v>
      </c>
      <c r="B8" s="7" t="s">
        <v>35</v>
      </c>
      <c r="C8" s="8" t="s">
        <v>36</v>
      </c>
      <c r="D8" s="8" t="s">
        <v>11</v>
      </c>
      <c r="E8" s="26" t="s">
        <v>12</v>
      </c>
      <c r="F8" s="43"/>
      <c r="G8" s="15" t="s">
        <v>52</v>
      </c>
      <c r="H8" s="8" t="s">
        <v>53</v>
      </c>
      <c r="I8" s="9" t="s">
        <v>0</v>
      </c>
      <c r="J8" s="9" t="s">
        <v>1</v>
      </c>
      <c r="K8" s="9" t="s">
        <v>51</v>
      </c>
      <c r="L8" s="9" t="s">
        <v>10</v>
      </c>
      <c r="M8" s="8" t="s">
        <v>37</v>
      </c>
      <c r="N8" s="10" t="s">
        <v>7</v>
      </c>
      <c r="O8" s="10" t="s">
        <v>6</v>
      </c>
      <c r="P8" s="11" t="s">
        <v>8</v>
      </c>
    </row>
    <row r="9" spans="1:16" s="31" customFormat="1" ht="21" x14ac:dyDescent="0.25">
      <c r="A9" s="95"/>
      <c r="B9" s="105" t="s">
        <v>4</v>
      </c>
      <c r="C9" s="106"/>
      <c r="D9" s="106"/>
      <c r="E9" s="107"/>
      <c r="F9" s="44"/>
      <c r="G9" s="108" t="s">
        <v>43</v>
      </c>
      <c r="H9" s="109"/>
      <c r="I9" s="109"/>
      <c r="J9" s="109"/>
      <c r="K9" s="109"/>
      <c r="L9" s="109"/>
      <c r="M9" s="109"/>
      <c r="N9" s="109"/>
      <c r="O9" s="109"/>
      <c r="P9" s="110"/>
    </row>
    <row r="10" spans="1:16" x14ac:dyDescent="0.25">
      <c r="A10" s="36" t="s">
        <v>30</v>
      </c>
      <c r="B10" s="2"/>
      <c r="C10" s="2"/>
      <c r="D10" s="2"/>
      <c r="E10" s="2"/>
      <c r="F10" s="19"/>
      <c r="G10" s="2"/>
      <c r="H10" s="2"/>
      <c r="I10" s="1"/>
      <c r="J10" s="1"/>
      <c r="K10" s="1"/>
      <c r="L10" s="2"/>
      <c r="M10" s="5">
        <v>1</v>
      </c>
      <c r="N10" s="1">
        <f t="shared" ref="N10:N34" si="0">J10*K10</f>
        <v>0</v>
      </c>
      <c r="O10" s="1">
        <f t="shared" ref="O10:O34" si="1">I10*J10*K10*M10</f>
        <v>0</v>
      </c>
      <c r="P10" s="38">
        <v>0</v>
      </c>
    </row>
    <row r="11" spans="1:16" s="35" customFormat="1" x14ac:dyDescent="0.25">
      <c r="A11" s="37" t="s">
        <v>30</v>
      </c>
      <c r="B11" s="32"/>
      <c r="C11" s="32"/>
      <c r="D11" s="32"/>
      <c r="E11" s="32"/>
      <c r="F11" s="19"/>
      <c r="G11" s="32"/>
      <c r="H11" s="32"/>
      <c r="I11" s="33"/>
      <c r="J11" s="33"/>
      <c r="K11" s="33"/>
      <c r="L11" s="32"/>
      <c r="M11" s="34">
        <v>1</v>
      </c>
      <c r="N11" s="33">
        <f t="shared" si="0"/>
        <v>0</v>
      </c>
      <c r="O11" s="33">
        <f t="shared" si="1"/>
        <v>0</v>
      </c>
      <c r="P11" s="39">
        <v>0</v>
      </c>
    </row>
    <row r="12" spans="1:16" x14ac:dyDescent="0.25">
      <c r="A12" s="36" t="s">
        <v>30</v>
      </c>
      <c r="B12" s="2"/>
      <c r="C12" s="2"/>
      <c r="D12" s="2"/>
      <c r="E12" s="2"/>
      <c r="F12" s="19"/>
      <c r="G12" s="2"/>
      <c r="H12" s="2"/>
      <c r="I12" s="1"/>
      <c r="J12" s="1"/>
      <c r="K12" s="1"/>
      <c r="L12" s="2"/>
      <c r="M12" s="5">
        <v>1</v>
      </c>
      <c r="N12" s="1">
        <f t="shared" si="0"/>
        <v>0</v>
      </c>
      <c r="O12" s="1">
        <f t="shared" si="1"/>
        <v>0</v>
      </c>
      <c r="P12" s="38">
        <v>0</v>
      </c>
    </row>
    <row r="13" spans="1:16" s="35" customFormat="1" x14ac:dyDescent="0.25">
      <c r="A13" s="37" t="s">
        <v>30</v>
      </c>
      <c r="B13" s="32"/>
      <c r="C13" s="32"/>
      <c r="D13" s="32"/>
      <c r="E13" s="32"/>
      <c r="F13" s="19"/>
      <c r="G13" s="32"/>
      <c r="H13" s="32"/>
      <c r="I13" s="33"/>
      <c r="J13" s="33"/>
      <c r="K13" s="33"/>
      <c r="L13" s="32"/>
      <c r="M13" s="34">
        <v>1</v>
      </c>
      <c r="N13" s="33">
        <f t="shared" si="0"/>
        <v>0</v>
      </c>
      <c r="O13" s="33">
        <f t="shared" si="1"/>
        <v>0</v>
      </c>
      <c r="P13" s="39">
        <v>0</v>
      </c>
    </row>
    <row r="14" spans="1:16" x14ac:dyDescent="0.25">
      <c r="A14" s="36" t="s">
        <v>30</v>
      </c>
      <c r="B14" s="2"/>
      <c r="C14" s="2"/>
      <c r="D14" s="2"/>
      <c r="E14" s="2"/>
      <c r="F14" s="19"/>
      <c r="G14" s="2"/>
      <c r="H14" s="2"/>
      <c r="I14" s="1"/>
      <c r="J14" s="1"/>
      <c r="K14" s="1"/>
      <c r="L14" s="2"/>
      <c r="M14" s="5">
        <v>1</v>
      </c>
      <c r="N14" s="1">
        <f t="shared" si="0"/>
        <v>0</v>
      </c>
      <c r="O14" s="1">
        <f t="shared" si="1"/>
        <v>0</v>
      </c>
      <c r="P14" s="38">
        <v>0</v>
      </c>
    </row>
    <row r="15" spans="1:16" s="35" customFormat="1" x14ac:dyDescent="0.25">
      <c r="A15" s="37" t="s">
        <v>30</v>
      </c>
      <c r="B15" s="32"/>
      <c r="C15" s="32"/>
      <c r="D15" s="32"/>
      <c r="E15" s="32"/>
      <c r="F15" s="19"/>
      <c r="G15" s="32"/>
      <c r="H15" s="32"/>
      <c r="I15" s="33"/>
      <c r="J15" s="33"/>
      <c r="K15" s="33"/>
      <c r="L15" s="32"/>
      <c r="M15" s="34">
        <v>1</v>
      </c>
      <c r="N15" s="33">
        <f t="shared" si="0"/>
        <v>0</v>
      </c>
      <c r="O15" s="33">
        <f t="shared" si="1"/>
        <v>0</v>
      </c>
      <c r="P15" s="39">
        <v>0</v>
      </c>
    </row>
    <row r="16" spans="1:16" x14ac:dyDescent="0.25">
      <c r="A16" s="36" t="s">
        <v>30</v>
      </c>
      <c r="B16" s="2"/>
      <c r="C16" s="2"/>
      <c r="D16" s="2"/>
      <c r="E16" s="2"/>
      <c r="F16" s="19"/>
      <c r="G16" s="2"/>
      <c r="H16" s="2"/>
      <c r="I16" s="1"/>
      <c r="J16" s="1"/>
      <c r="K16" s="1"/>
      <c r="L16" s="2"/>
      <c r="M16" s="5">
        <v>1</v>
      </c>
      <c r="N16" s="1">
        <f t="shared" si="0"/>
        <v>0</v>
      </c>
      <c r="O16" s="1">
        <f t="shared" si="1"/>
        <v>0</v>
      </c>
      <c r="P16" s="38">
        <v>0</v>
      </c>
    </row>
    <row r="17" spans="1:16" s="35" customFormat="1" x14ac:dyDescent="0.25">
      <c r="A17" s="37" t="s">
        <v>30</v>
      </c>
      <c r="B17" s="32"/>
      <c r="C17" s="32"/>
      <c r="D17" s="32"/>
      <c r="E17" s="32"/>
      <c r="F17" s="19"/>
      <c r="G17" s="32"/>
      <c r="H17" s="32"/>
      <c r="I17" s="33"/>
      <c r="J17" s="33"/>
      <c r="K17" s="33"/>
      <c r="L17" s="32"/>
      <c r="M17" s="34">
        <v>1</v>
      </c>
      <c r="N17" s="33">
        <f t="shared" si="0"/>
        <v>0</v>
      </c>
      <c r="O17" s="33">
        <f t="shared" si="1"/>
        <v>0</v>
      </c>
      <c r="P17" s="39">
        <v>0</v>
      </c>
    </row>
    <row r="18" spans="1:16" x14ac:dyDescent="0.25">
      <c r="A18" s="36" t="s">
        <v>30</v>
      </c>
      <c r="B18" s="2"/>
      <c r="C18" s="2"/>
      <c r="D18" s="2"/>
      <c r="E18" s="2"/>
      <c r="F18" s="19"/>
      <c r="G18" s="2"/>
      <c r="H18" s="2"/>
      <c r="I18" s="1"/>
      <c r="J18" s="1"/>
      <c r="K18" s="1"/>
      <c r="L18" s="2"/>
      <c r="M18" s="5">
        <v>1</v>
      </c>
      <c r="N18" s="1">
        <f t="shared" si="0"/>
        <v>0</v>
      </c>
      <c r="O18" s="1">
        <f t="shared" si="1"/>
        <v>0</v>
      </c>
      <c r="P18" s="38">
        <v>0</v>
      </c>
    </row>
    <row r="19" spans="1:16" s="35" customFormat="1" x14ac:dyDescent="0.25">
      <c r="A19" s="37" t="s">
        <v>30</v>
      </c>
      <c r="B19" s="32"/>
      <c r="C19" s="32"/>
      <c r="D19" s="32"/>
      <c r="E19" s="32"/>
      <c r="F19" s="19"/>
      <c r="G19" s="32"/>
      <c r="H19" s="32"/>
      <c r="I19" s="33"/>
      <c r="J19" s="33"/>
      <c r="K19" s="33"/>
      <c r="L19" s="32"/>
      <c r="M19" s="34">
        <v>1</v>
      </c>
      <c r="N19" s="33">
        <f t="shared" si="0"/>
        <v>0</v>
      </c>
      <c r="O19" s="33">
        <f t="shared" si="1"/>
        <v>0</v>
      </c>
      <c r="P19" s="39">
        <v>0</v>
      </c>
    </row>
    <row r="20" spans="1:16" x14ac:dyDescent="0.25">
      <c r="A20" s="36" t="s">
        <v>30</v>
      </c>
      <c r="B20" s="2"/>
      <c r="C20" s="2"/>
      <c r="D20" s="2"/>
      <c r="E20" s="2"/>
      <c r="F20" s="19"/>
      <c r="G20" s="2"/>
      <c r="H20" s="2"/>
      <c r="I20" s="1"/>
      <c r="J20" s="1"/>
      <c r="K20" s="1"/>
      <c r="L20" s="2"/>
      <c r="M20" s="5">
        <v>1</v>
      </c>
      <c r="N20" s="1">
        <f t="shared" si="0"/>
        <v>0</v>
      </c>
      <c r="O20" s="1">
        <f t="shared" si="1"/>
        <v>0</v>
      </c>
      <c r="P20" s="38">
        <v>0</v>
      </c>
    </row>
    <row r="21" spans="1:16" s="35" customFormat="1" x14ac:dyDescent="0.25">
      <c r="A21" s="37" t="s">
        <v>30</v>
      </c>
      <c r="B21" s="32"/>
      <c r="C21" s="32"/>
      <c r="D21" s="32"/>
      <c r="E21" s="32"/>
      <c r="F21" s="19"/>
      <c r="G21" s="32"/>
      <c r="H21" s="32"/>
      <c r="I21" s="33"/>
      <c r="J21" s="33"/>
      <c r="K21" s="33"/>
      <c r="L21" s="32"/>
      <c r="M21" s="34">
        <v>1</v>
      </c>
      <c r="N21" s="33">
        <f t="shared" si="0"/>
        <v>0</v>
      </c>
      <c r="O21" s="33">
        <f t="shared" si="1"/>
        <v>0</v>
      </c>
      <c r="P21" s="39">
        <v>0</v>
      </c>
    </row>
    <row r="22" spans="1:16" x14ac:dyDescent="0.25">
      <c r="A22" s="36" t="s">
        <v>30</v>
      </c>
      <c r="B22" s="2"/>
      <c r="C22" s="2"/>
      <c r="D22" s="2"/>
      <c r="E22" s="2"/>
      <c r="F22" s="19"/>
      <c r="G22" s="2"/>
      <c r="H22" s="2"/>
      <c r="I22" s="1"/>
      <c r="J22" s="1"/>
      <c r="K22" s="1"/>
      <c r="L22" s="2"/>
      <c r="M22" s="5">
        <v>1</v>
      </c>
      <c r="N22" s="1">
        <f t="shared" si="0"/>
        <v>0</v>
      </c>
      <c r="O22" s="1">
        <f t="shared" si="1"/>
        <v>0</v>
      </c>
      <c r="P22" s="38">
        <v>0</v>
      </c>
    </row>
    <row r="23" spans="1:16" s="35" customFormat="1" x14ac:dyDescent="0.25">
      <c r="A23" s="37" t="s">
        <v>30</v>
      </c>
      <c r="B23" s="32"/>
      <c r="C23" s="32"/>
      <c r="D23" s="32"/>
      <c r="E23" s="32"/>
      <c r="F23" s="19"/>
      <c r="G23" s="32"/>
      <c r="H23" s="32"/>
      <c r="I23" s="33"/>
      <c r="J23" s="33"/>
      <c r="K23" s="33"/>
      <c r="L23" s="32"/>
      <c r="M23" s="34">
        <v>1</v>
      </c>
      <c r="N23" s="33">
        <f t="shared" si="0"/>
        <v>0</v>
      </c>
      <c r="O23" s="33">
        <f t="shared" si="1"/>
        <v>0</v>
      </c>
      <c r="P23" s="39">
        <v>0</v>
      </c>
    </row>
    <row r="24" spans="1:16" x14ac:dyDescent="0.25">
      <c r="A24" s="36" t="s">
        <v>30</v>
      </c>
      <c r="B24" s="2"/>
      <c r="C24" s="2"/>
      <c r="D24" s="2"/>
      <c r="E24" s="2"/>
      <c r="F24" s="19"/>
      <c r="G24" s="2"/>
      <c r="H24" s="2"/>
      <c r="I24" s="1"/>
      <c r="J24" s="1"/>
      <c r="K24" s="1"/>
      <c r="L24" s="2"/>
      <c r="M24" s="5">
        <v>1</v>
      </c>
      <c r="N24" s="1">
        <f t="shared" si="0"/>
        <v>0</v>
      </c>
      <c r="O24" s="1">
        <f t="shared" si="1"/>
        <v>0</v>
      </c>
      <c r="P24" s="38">
        <v>0</v>
      </c>
    </row>
    <row r="25" spans="1:16" s="35" customFormat="1" x14ac:dyDescent="0.25">
      <c r="A25" s="37" t="s">
        <v>30</v>
      </c>
      <c r="B25" s="32"/>
      <c r="C25" s="32"/>
      <c r="D25" s="32"/>
      <c r="E25" s="32"/>
      <c r="F25" s="19"/>
      <c r="G25" s="32"/>
      <c r="H25" s="32"/>
      <c r="I25" s="33"/>
      <c r="J25" s="33"/>
      <c r="K25" s="33"/>
      <c r="L25" s="32"/>
      <c r="M25" s="34">
        <v>1</v>
      </c>
      <c r="N25" s="33">
        <f t="shared" si="0"/>
        <v>0</v>
      </c>
      <c r="O25" s="33">
        <f t="shared" si="1"/>
        <v>0</v>
      </c>
      <c r="P25" s="39">
        <v>0</v>
      </c>
    </row>
    <row r="26" spans="1:16" x14ac:dyDescent="0.25">
      <c r="A26" s="36" t="s">
        <v>30</v>
      </c>
      <c r="B26" s="2"/>
      <c r="C26" s="2"/>
      <c r="D26" s="2"/>
      <c r="E26" s="2"/>
      <c r="F26" s="19"/>
      <c r="G26" s="2"/>
      <c r="H26" s="2"/>
      <c r="I26" s="1"/>
      <c r="J26" s="1"/>
      <c r="K26" s="1"/>
      <c r="L26" s="2"/>
      <c r="M26" s="5">
        <v>1</v>
      </c>
      <c r="N26" s="1">
        <f t="shared" si="0"/>
        <v>0</v>
      </c>
      <c r="O26" s="1">
        <f t="shared" si="1"/>
        <v>0</v>
      </c>
      <c r="P26" s="38">
        <v>0</v>
      </c>
    </row>
    <row r="27" spans="1:16" s="35" customFormat="1" x14ac:dyDescent="0.25">
      <c r="A27" s="37" t="s">
        <v>30</v>
      </c>
      <c r="B27" s="32"/>
      <c r="C27" s="32"/>
      <c r="D27" s="32"/>
      <c r="E27" s="32"/>
      <c r="F27" s="19"/>
      <c r="G27" s="32"/>
      <c r="H27" s="32"/>
      <c r="I27" s="33"/>
      <c r="J27" s="33"/>
      <c r="K27" s="33"/>
      <c r="L27" s="32"/>
      <c r="M27" s="34">
        <v>1</v>
      </c>
      <c r="N27" s="33">
        <f t="shared" si="0"/>
        <v>0</v>
      </c>
      <c r="O27" s="33">
        <f t="shared" si="1"/>
        <v>0</v>
      </c>
      <c r="P27" s="39">
        <v>0</v>
      </c>
    </row>
    <row r="28" spans="1:16" x14ac:dyDescent="0.25">
      <c r="A28" s="36" t="s">
        <v>30</v>
      </c>
      <c r="B28" s="2"/>
      <c r="C28" s="2"/>
      <c r="D28" s="2"/>
      <c r="E28" s="2"/>
      <c r="F28" s="19"/>
      <c r="G28" s="2"/>
      <c r="H28" s="2"/>
      <c r="I28" s="1"/>
      <c r="J28" s="1"/>
      <c r="K28" s="1"/>
      <c r="L28" s="2"/>
      <c r="M28" s="5">
        <v>1</v>
      </c>
      <c r="N28" s="1">
        <f t="shared" si="0"/>
        <v>0</v>
      </c>
      <c r="O28" s="1">
        <f t="shared" si="1"/>
        <v>0</v>
      </c>
      <c r="P28" s="38">
        <v>0</v>
      </c>
    </row>
    <row r="29" spans="1:16" s="35" customFormat="1" x14ac:dyDescent="0.25">
      <c r="A29" s="37" t="s">
        <v>30</v>
      </c>
      <c r="B29" s="32"/>
      <c r="C29" s="32"/>
      <c r="D29" s="32"/>
      <c r="E29" s="32"/>
      <c r="F29" s="19"/>
      <c r="G29" s="32"/>
      <c r="H29" s="32"/>
      <c r="I29" s="33"/>
      <c r="J29" s="33"/>
      <c r="K29" s="33"/>
      <c r="L29" s="32"/>
      <c r="M29" s="34">
        <v>1</v>
      </c>
      <c r="N29" s="33">
        <f t="shared" si="0"/>
        <v>0</v>
      </c>
      <c r="O29" s="33">
        <f t="shared" si="1"/>
        <v>0</v>
      </c>
      <c r="P29" s="39">
        <v>0</v>
      </c>
    </row>
    <row r="30" spans="1:16" x14ac:dyDescent="0.25">
      <c r="A30" s="36" t="s">
        <v>30</v>
      </c>
      <c r="B30" s="2"/>
      <c r="C30" s="2"/>
      <c r="D30" s="2"/>
      <c r="E30" s="2"/>
      <c r="F30" s="19"/>
      <c r="G30" s="2"/>
      <c r="H30" s="2"/>
      <c r="I30" s="1"/>
      <c r="J30" s="1"/>
      <c r="K30" s="1"/>
      <c r="L30" s="2"/>
      <c r="M30" s="5">
        <v>1</v>
      </c>
      <c r="N30" s="1">
        <f t="shared" si="0"/>
        <v>0</v>
      </c>
      <c r="O30" s="1">
        <f t="shared" si="1"/>
        <v>0</v>
      </c>
      <c r="P30" s="38">
        <v>0</v>
      </c>
    </row>
    <row r="31" spans="1:16" s="35" customFormat="1" x14ac:dyDescent="0.25">
      <c r="A31" s="37" t="s">
        <v>30</v>
      </c>
      <c r="B31" s="32"/>
      <c r="C31" s="32"/>
      <c r="D31" s="32"/>
      <c r="E31" s="32"/>
      <c r="F31" s="19"/>
      <c r="G31" s="32"/>
      <c r="H31" s="32"/>
      <c r="I31" s="33"/>
      <c r="J31" s="33"/>
      <c r="K31" s="33"/>
      <c r="L31" s="32"/>
      <c r="M31" s="34">
        <v>1</v>
      </c>
      <c r="N31" s="33">
        <f t="shared" si="0"/>
        <v>0</v>
      </c>
      <c r="O31" s="33">
        <f t="shared" si="1"/>
        <v>0</v>
      </c>
      <c r="P31" s="39">
        <v>0</v>
      </c>
    </row>
    <row r="32" spans="1:16" x14ac:dyDescent="0.25">
      <c r="A32" s="36" t="s">
        <v>30</v>
      </c>
      <c r="B32" s="2"/>
      <c r="C32" s="2"/>
      <c r="D32" s="2"/>
      <c r="E32" s="2"/>
      <c r="F32" s="19"/>
      <c r="G32" s="2"/>
      <c r="H32" s="2"/>
      <c r="I32" s="1"/>
      <c r="J32" s="1"/>
      <c r="K32" s="1"/>
      <c r="L32" s="2"/>
      <c r="M32" s="5">
        <v>1</v>
      </c>
      <c r="N32" s="1">
        <f t="shared" si="0"/>
        <v>0</v>
      </c>
      <c r="O32" s="1">
        <f t="shared" si="1"/>
        <v>0</v>
      </c>
      <c r="P32" s="38">
        <v>0</v>
      </c>
    </row>
    <row r="33" spans="1:16" s="35" customFormat="1" x14ac:dyDescent="0.25">
      <c r="A33" s="37" t="s">
        <v>30</v>
      </c>
      <c r="B33" s="32"/>
      <c r="C33" s="32"/>
      <c r="D33" s="32"/>
      <c r="E33" s="32"/>
      <c r="F33" s="19"/>
      <c r="G33" s="32"/>
      <c r="H33" s="32"/>
      <c r="I33" s="33"/>
      <c r="J33" s="33"/>
      <c r="K33" s="33"/>
      <c r="L33" s="32"/>
      <c r="M33" s="34">
        <v>1</v>
      </c>
      <c r="N33" s="33">
        <f t="shared" si="0"/>
        <v>0</v>
      </c>
      <c r="O33" s="33">
        <f t="shared" si="1"/>
        <v>0</v>
      </c>
      <c r="P33" s="39">
        <v>0</v>
      </c>
    </row>
    <row r="34" spans="1:16" x14ac:dyDescent="0.25">
      <c r="A34" s="36" t="s">
        <v>30</v>
      </c>
      <c r="B34" s="2"/>
      <c r="C34" s="2"/>
      <c r="D34" s="2"/>
      <c r="E34" s="2"/>
      <c r="F34" s="19"/>
      <c r="G34" s="2"/>
      <c r="H34" s="2"/>
      <c r="I34" s="1"/>
      <c r="J34" s="1"/>
      <c r="K34" s="1"/>
      <c r="L34" s="2"/>
      <c r="M34" s="5">
        <v>1</v>
      </c>
      <c r="N34" s="1">
        <f t="shared" si="0"/>
        <v>0</v>
      </c>
      <c r="O34" s="1">
        <f t="shared" si="1"/>
        <v>0</v>
      </c>
      <c r="P34" s="38">
        <v>0</v>
      </c>
    </row>
    <row r="35" spans="1:16" ht="21.75" thickBot="1" x14ac:dyDescent="0.4">
      <c r="A35" s="111" t="s">
        <v>3</v>
      </c>
      <c r="B35" s="112"/>
      <c r="C35" s="112"/>
      <c r="D35" s="112"/>
      <c r="E35" s="113"/>
      <c r="F35" s="45"/>
      <c r="G35" s="111" t="s">
        <v>44</v>
      </c>
      <c r="H35" s="112"/>
      <c r="I35" s="112"/>
      <c r="J35" s="112"/>
      <c r="K35" s="112"/>
      <c r="L35" s="112"/>
      <c r="M35" s="112"/>
      <c r="N35" s="112"/>
      <c r="O35" s="112"/>
      <c r="P35" s="113"/>
    </row>
    <row r="36" spans="1:16" ht="50.1" customHeight="1" x14ac:dyDescent="0.25">
      <c r="A36" s="20" t="s">
        <v>13</v>
      </c>
      <c r="B36" s="114" t="s">
        <v>21</v>
      </c>
      <c r="C36" s="115"/>
      <c r="D36" s="115"/>
      <c r="E36" s="116"/>
      <c r="F36" s="43"/>
      <c r="G36" s="117" t="s">
        <v>41</v>
      </c>
      <c r="H36" s="118"/>
      <c r="I36" s="9" t="s">
        <v>0</v>
      </c>
      <c r="J36" s="9" t="s">
        <v>1</v>
      </c>
      <c r="K36" s="9" t="s">
        <v>2</v>
      </c>
      <c r="L36" s="9"/>
      <c r="M36" s="9" t="s">
        <v>38</v>
      </c>
      <c r="N36" s="9" t="s">
        <v>7</v>
      </c>
      <c r="O36" s="9" t="s">
        <v>6</v>
      </c>
      <c r="P36" s="21"/>
    </row>
    <row r="37" spans="1:16" s="30" customFormat="1" x14ac:dyDescent="0.25">
      <c r="A37" s="40" t="s">
        <v>33</v>
      </c>
      <c r="B37" s="136"/>
      <c r="C37" s="136"/>
      <c r="D37" s="136"/>
      <c r="E37" s="136"/>
      <c r="F37" s="43"/>
      <c r="G37" s="138"/>
      <c r="H37" s="138"/>
      <c r="I37" s="27"/>
      <c r="J37" s="27"/>
      <c r="K37" s="27"/>
      <c r="L37" s="28"/>
      <c r="M37" s="29">
        <v>1</v>
      </c>
      <c r="N37" s="27">
        <f t="shared" ref="N37:N57" si="2">J37*K37</f>
        <v>0</v>
      </c>
      <c r="O37" s="27">
        <f t="shared" ref="O37:O57" si="3">I37*J37*K37*M37</f>
        <v>0</v>
      </c>
      <c r="P37" s="28"/>
    </row>
    <row r="38" spans="1:16" x14ac:dyDescent="0.25">
      <c r="A38" s="2" t="s">
        <v>33</v>
      </c>
      <c r="B38" s="104"/>
      <c r="C38" s="104"/>
      <c r="D38" s="104"/>
      <c r="E38" s="104"/>
      <c r="F38" s="43"/>
      <c r="G38" s="137"/>
      <c r="H38" s="137"/>
      <c r="I38" s="1"/>
      <c r="J38" s="1"/>
      <c r="K38" s="1"/>
      <c r="L38" s="12"/>
      <c r="M38" s="5">
        <v>1</v>
      </c>
      <c r="N38" s="1">
        <f>J38*K38</f>
        <v>0</v>
      </c>
      <c r="O38" s="1">
        <f>I38*J38*K38*M38</f>
        <v>0</v>
      </c>
      <c r="P38" s="12"/>
    </row>
    <row r="39" spans="1:16" s="30" customFormat="1" x14ac:dyDescent="0.25">
      <c r="A39" s="40" t="s">
        <v>33</v>
      </c>
      <c r="B39" s="136"/>
      <c r="C39" s="136"/>
      <c r="D39" s="136"/>
      <c r="E39" s="136"/>
      <c r="F39" s="43"/>
      <c r="G39" s="138"/>
      <c r="H39" s="138"/>
      <c r="I39" s="27"/>
      <c r="J39" s="27"/>
      <c r="K39" s="27"/>
      <c r="L39" s="28"/>
      <c r="M39" s="29">
        <v>1</v>
      </c>
      <c r="N39" s="27">
        <f t="shared" ref="N39:N46" si="4">J39*K39</f>
        <v>0</v>
      </c>
      <c r="O39" s="27">
        <f t="shared" si="3"/>
        <v>0</v>
      </c>
      <c r="P39" s="28"/>
    </row>
    <row r="40" spans="1:16" x14ac:dyDescent="0.25">
      <c r="A40" s="2" t="s">
        <v>33</v>
      </c>
      <c r="B40" s="104"/>
      <c r="C40" s="104"/>
      <c r="D40" s="104"/>
      <c r="E40" s="104"/>
      <c r="F40" s="43"/>
      <c r="G40" s="137"/>
      <c r="H40" s="137"/>
      <c r="I40" s="1"/>
      <c r="J40" s="1"/>
      <c r="K40" s="1"/>
      <c r="L40" s="12"/>
      <c r="M40" s="5">
        <v>1</v>
      </c>
      <c r="N40" s="1">
        <f>J40*K40</f>
        <v>0</v>
      </c>
      <c r="O40" s="1">
        <f>I40*J40*K40*M40</f>
        <v>0</v>
      </c>
      <c r="P40" s="12"/>
    </row>
    <row r="41" spans="1:16" s="30" customFormat="1" x14ac:dyDescent="0.25">
      <c r="A41" s="40" t="s">
        <v>33</v>
      </c>
      <c r="B41" s="136"/>
      <c r="C41" s="136"/>
      <c r="D41" s="136"/>
      <c r="E41" s="136"/>
      <c r="F41" s="43"/>
      <c r="G41" s="138"/>
      <c r="H41" s="138"/>
      <c r="I41" s="27"/>
      <c r="J41" s="27"/>
      <c r="K41" s="27"/>
      <c r="L41" s="28"/>
      <c r="M41" s="29">
        <v>1</v>
      </c>
      <c r="N41" s="27">
        <f t="shared" si="4"/>
        <v>0</v>
      </c>
      <c r="O41" s="27">
        <f t="shared" si="3"/>
        <v>0</v>
      </c>
      <c r="P41" s="28"/>
    </row>
    <row r="42" spans="1:16" x14ac:dyDescent="0.25">
      <c r="A42" s="2" t="s">
        <v>33</v>
      </c>
      <c r="B42" s="104"/>
      <c r="C42" s="104"/>
      <c r="D42" s="104"/>
      <c r="E42" s="104"/>
      <c r="F42" s="43"/>
      <c r="G42" s="137"/>
      <c r="H42" s="137"/>
      <c r="I42" s="1"/>
      <c r="J42" s="1"/>
      <c r="K42" s="1"/>
      <c r="L42" s="12"/>
      <c r="M42" s="5">
        <v>1</v>
      </c>
      <c r="N42" s="1">
        <f t="shared" si="4"/>
        <v>0</v>
      </c>
      <c r="O42" s="1">
        <f t="shared" si="3"/>
        <v>0</v>
      </c>
      <c r="P42" s="12"/>
    </row>
    <row r="43" spans="1:16" s="30" customFormat="1" x14ac:dyDescent="0.25">
      <c r="A43" s="40" t="s">
        <v>33</v>
      </c>
      <c r="B43" s="136"/>
      <c r="C43" s="136"/>
      <c r="D43" s="136"/>
      <c r="E43" s="136"/>
      <c r="F43" s="43"/>
      <c r="G43" s="138"/>
      <c r="H43" s="138"/>
      <c r="I43" s="27"/>
      <c r="J43" s="27"/>
      <c r="K43" s="27"/>
      <c r="L43" s="28"/>
      <c r="M43" s="29">
        <v>1</v>
      </c>
      <c r="N43" s="27">
        <f t="shared" si="4"/>
        <v>0</v>
      </c>
      <c r="O43" s="27">
        <f t="shared" si="3"/>
        <v>0</v>
      </c>
      <c r="P43" s="28"/>
    </row>
    <row r="44" spans="1:16" x14ac:dyDescent="0.25">
      <c r="A44" s="2" t="s">
        <v>33</v>
      </c>
      <c r="B44" s="104"/>
      <c r="C44" s="104"/>
      <c r="D44" s="104"/>
      <c r="E44" s="104"/>
      <c r="F44" s="43"/>
      <c r="G44" s="137"/>
      <c r="H44" s="137"/>
      <c r="I44" s="1"/>
      <c r="J44" s="1"/>
      <c r="K44" s="1"/>
      <c r="L44" s="12"/>
      <c r="M44" s="5">
        <v>1</v>
      </c>
      <c r="N44" s="1">
        <f t="shared" si="4"/>
        <v>0</v>
      </c>
      <c r="O44" s="1">
        <f t="shared" si="3"/>
        <v>0</v>
      </c>
      <c r="P44" s="12"/>
    </row>
    <row r="45" spans="1:16" s="30" customFormat="1" x14ac:dyDescent="0.25">
      <c r="A45" s="40" t="s">
        <v>33</v>
      </c>
      <c r="B45" s="136"/>
      <c r="C45" s="136"/>
      <c r="D45" s="136"/>
      <c r="E45" s="136"/>
      <c r="F45" s="43"/>
      <c r="G45" s="138"/>
      <c r="H45" s="138"/>
      <c r="I45" s="27"/>
      <c r="J45" s="27"/>
      <c r="K45" s="27"/>
      <c r="L45" s="28"/>
      <c r="M45" s="29">
        <v>1</v>
      </c>
      <c r="N45" s="27">
        <f t="shared" si="4"/>
        <v>0</v>
      </c>
      <c r="O45" s="27">
        <f t="shared" si="3"/>
        <v>0</v>
      </c>
      <c r="P45" s="28"/>
    </row>
    <row r="46" spans="1:16" x14ac:dyDescent="0.25">
      <c r="A46" s="2" t="s">
        <v>33</v>
      </c>
      <c r="B46" s="104"/>
      <c r="C46" s="104"/>
      <c r="D46" s="104"/>
      <c r="E46" s="104"/>
      <c r="F46" s="43"/>
      <c r="G46" s="137"/>
      <c r="H46" s="137"/>
      <c r="I46" s="1"/>
      <c r="J46" s="1"/>
      <c r="K46" s="1"/>
      <c r="L46" s="12"/>
      <c r="M46" s="5">
        <v>1</v>
      </c>
      <c r="N46" s="1">
        <f t="shared" si="4"/>
        <v>0</v>
      </c>
      <c r="O46" s="1">
        <f t="shared" si="3"/>
        <v>0</v>
      </c>
      <c r="P46" s="12"/>
    </row>
    <row r="47" spans="1:16" s="30" customFormat="1" x14ac:dyDescent="0.25">
      <c r="A47" s="40" t="s">
        <v>33</v>
      </c>
      <c r="B47" s="136"/>
      <c r="C47" s="136"/>
      <c r="D47" s="136"/>
      <c r="E47" s="136"/>
      <c r="F47" s="43"/>
      <c r="G47" s="138"/>
      <c r="H47" s="138"/>
      <c r="I47" s="27"/>
      <c r="J47" s="27"/>
      <c r="K47" s="27"/>
      <c r="L47" s="28"/>
      <c r="M47" s="29">
        <v>1</v>
      </c>
      <c r="N47" s="27">
        <f t="shared" si="2"/>
        <v>0</v>
      </c>
      <c r="O47" s="27">
        <f t="shared" si="3"/>
        <v>0</v>
      </c>
      <c r="P47" s="28"/>
    </row>
    <row r="48" spans="1:16" x14ac:dyDescent="0.25">
      <c r="A48" s="2" t="s">
        <v>33</v>
      </c>
      <c r="B48" s="104"/>
      <c r="C48" s="104"/>
      <c r="D48" s="104"/>
      <c r="E48" s="104"/>
      <c r="F48" s="43"/>
      <c r="G48" s="137"/>
      <c r="H48" s="137"/>
      <c r="I48" s="1"/>
      <c r="J48" s="1"/>
      <c r="K48" s="1"/>
      <c r="L48" s="12"/>
      <c r="M48" s="5">
        <v>1</v>
      </c>
      <c r="N48" s="1">
        <f t="shared" si="2"/>
        <v>0</v>
      </c>
      <c r="O48" s="1">
        <f t="shared" si="3"/>
        <v>0</v>
      </c>
      <c r="P48" s="12"/>
    </row>
    <row r="49" spans="1:16" s="30" customFormat="1" x14ac:dyDescent="0.25">
      <c r="A49" s="40" t="s">
        <v>33</v>
      </c>
      <c r="B49" s="136"/>
      <c r="C49" s="136"/>
      <c r="D49" s="136"/>
      <c r="E49" s="136"/>
      <c r="F49" s="43"/>
      <c r="G49" s="138"/>
      <c r="H49" s="138"/>
      <c r="I49" s="27"/>
      <c r="J49" s="27"/>
      <c r="K49" s="27"/>
      <c r="L49" s="28"/>
      <c r="M49" s="29">
        <v>1</v>
      </c>
      <c r="N49" s="27">
        <f t="shared" si="2"/>
        <v>0</v>
      </c>
      <c r="O49" s="27">
        <f t="shared" si="3"/>
        <v>0</v>
      </c>
      <c r="P49" s="28"/>
    </row>
    <row r="50" spans="1:16" x14ac:dyDescent="0.25">
      <c r="A50" s="2" t="s">
        <v>33</v>
      </c>
      <c r="B50" s="104"/>
      <c r="C50" s="104"/>
      <c r="D50" s="104"/>
      <c r="E50" s="104"/>
      <c r="F50" s="43"/>
      <c r="G50" s="137"/>
      <c r="H50" s="137"/>
      <c r="I50" s="1"/>
      <c r="J50" s="1"/>
      <c r="K50" s="1"/>
      <c r="L50" s="12"/>
      <c r="M50" s="5">
        <v>1</v>
      </c>
      <c r="N50" s="1">
        <f t="shared" si="2"/>
        <v>0</v>
      </c>
      <c r="O50" s="1">
        <f t="shared" si="3"/>
        <v>0</v>
      </c>
      <c r="P50" s="12"/>
    </row>
    <row r="51" spans="1:16" s="30" customFormat="1" x14ac:dyDescent="0.25">
      <c r="A51" s="40" t="s">
        <v>33</v>
      </c>
      <c r="B51" s="136"/>
      <c r="C51" s="136"/>
      <c r="D51" s="136"/>
      <c r="E51" s="136"/>
      <c r="F51" s="43"/>
      <c r="G51" s="138"/>
      <c r="H51" s="138"/>
      <c r="I51" s="27"/>
      <c r="J51" s="27"/>
      <c r="K51" s="27"/>
      <c r="L51" s="28"/>
      <c r="M51" s="29">
        <v>1</v>
      </c>
      <c r="N51" s="27">
        <f t="shared" si="2"/>
        <v>0</v>
      </c>
      <c r="O51" s="27">
        <f t="shared" si="3"/>
        <v>0</v>
      </c>
      <c r="P51" s="28"/>
    </row>
    <row r="52" spans="1:16" x14ac:dyDescent="0.25">
      <c r="A52" s="2" t="s">
        <v>33</v>
      </c>
      <c r="B52" s="104"/>
      <c r="C52" s="104"/>
      <c r="D52" s="104"/>
      <c r="E52" s="104"/>
      <c r="F52" s="43"/>
      <c r="G52" s="137"/>
      <c r="H52" s="137"/>
      <c r="I52" s="1"/>
      <c r="J52" s="1"/>
      <c r="K52" s="1"/>
      <c r="L52" s="12"/>
      <c r="M52" s="5">
        <v>1</v>
      </c>
      <c r="N52" s="1">
        <f t="shared" si="2"/>
        <v>0</v>
      </c>
      <c r="O52" s="1">
        <f t="shared" si="3"/>
        <v>0</v>
      </c>
      <c r="P52" s="12"/>
    </row>
    <row r="53" spans="1:16" s="30" customFormat="1" x14ac:dyDescent="0.25">
      <c r="A53" s="40" t="s">
        <v>33</v>
      </c>
      <c r="B53" s="136"/>
      <c r="C53" s="136"/>
      <c r="D53" s="136"/>
      <c r="E53" s="136"/>
      <c r="F53" s="43"/>
      <c r="G53" s="138"/>
      <c r="H53" s="138"/>
      <c r="I53" s="27"/>
      <c r="J53" s="27"/>
      <c r="K53" s="27"/>
      <c r="L53" s="28"/>
      <c r="M53" s="29">
        <v>1</v>
      </c>
      <c r="N53" s="27">
        <f t="shared" si="2"/>
        <v>0</v>
      </c>
      <c r="O53" s="27">
        <f t="shared" si="3"/>
        <v>0</v>
      </c>
      <c r="P53" s="28"/>
    </row>
    <row r="54" spans="1:16" x14ac:dyDescent="0.25">
      <c r="A54" s="2" t="s">
        <v>33</v>
      </c>
      <c r="B54" s="104"/>
      <c r="C54" s="104"/>
      <c r="D54" s="104"/>
      <c r="E54" s="104"/>
      <c r="F54" s="43"/>
      <c r="G54" s="137"/>
      <c r="H54" s="137"/>
      <c r="I54" s="1"/>
      <c r="J54" s="1"/>
      <c r="K54" s="1"/>
      <c r="L54" s="12"/>
      <c r="M54" s="5">
        <v>1</v>
      </c>
      <c r="N54" s="1">
        <f t="shared" si="2"/>
        <v>0</v>
      </c>
      <c r="O54" s="1">
        <f t="shared" si="3"/>
        <v>0</v>
      </c>
      <c r="P54" s="12"/>
    </row>
    <row r="55" spans="1:16" s="30" customFormat="1" x14ac:dyDescent="0.25">
      <c r="A55" s="40" t="s">
        <v>33</v>
      </c>
      <c r="B55" s="136"/>
      <c r="C55" s="136"/>
      <c r="D55" s="136"/>
      <c r="E55" s="136"/>
      <c r="F55" s="43"/>
      <c r="G55" s="138"/>
      <c r="H55" s="138"/>
      <c r="I55" s="27"/>
      <c r="J55" s="27"/>
      <c r="K55" s="27"/>
      <c r="L55" s="28"/>
      <c r="M55" s="29">
        <v>1</v>
      </c>
      <c r="N55" s="27">
        <f t="shared" si="2"/>
        <v>0</v>
      </c>
      <c r="O55" s="27">
        <f t="shared" si="3"/>
        <v>0</v>
      </c>
      <c r="P55" s="28"/>
    </row>
    <row r="56" spans="1:16" x14ac:dyDescent="0.25">
      <c r="A56" s="2" t="s">
        <v>33</v>
      </c>
      <c r="B56" s="104"/>
      <c r="C56" s="104"/>
      <c r="D56" s="104"/>
      <c r="E56" s="104"/>
      <c r="F56" s="43"/>
      <c r="G56" s="137"/>
      <c r="H56" s="137"/>
      <c r="I56" s="1"/>
      <c r="J56" s="1"/>
      <c r="K56" s="1"/>
      <c r="L56" s="12"/>
      <c r="M56" s="5">
        <v>1</v>
      </c>
      <c r="N56" s="1">
        <f t="shared" si="2"/>
        <v>0</v>
      </c>
      <c r="O56" s="1">
        <f t="shared" si="3"/>
        <v>0</v>
      </c>
      <c r="P56" s="12"/>
    </row>
    <row r="57" spans="1:16" s="30" customFormat="1" x14ac:dyDescent="0.25">
      <c r="A57" s="40" t="s">
        <v>33</v>
      </c>
      <c r="B57" s="136"/>
      <c r="C57" s="136"/>
      <c r="D57" s="136"/>
      <c r="E57" s="136"/>
      <c r="F57" s="43"/>
      <c r="G57" s="138"/>
      <c r="H57" s="138"/>
      <c r="I57" s="27"/>
      <c r="J57" s="27"/>
      <c r="K57" s="27"/>
      <c r="L57" s="28"/>
      <c r="M57" s="29">
        <v>1</v>
      </c>
      <c r="N57" s="27">
        <f t="shared" si="2"/>
        <v>0</v>
      </c>
      <c r="O57" s="27">
        <f t="shared" si="3"/>
        <v>0</v>
      </c>
      <c r="P57" s="28"/>
    </row>
    <row r="58" spans="1:16" x14ac:dyDescent="0.25">
      <c r="A58" s="2" t="s">
        <v>33</v>
      </c>
      <c r="B58" s="104"/>
      <c r="C58" s="104"/>
      <c r="D58" s="104"/>
      <c r="E58" s="104"/>
      <c r="F58" s="43"/>
      <c r="G58" s="137"/>
      <c r="H58" s="137"/>
      <c r="I58" s="1"/>
      <c r="J58" s="1"/>
      <c r="K58" s="1"/>
      <c r="L58" s="12"/>
      <c r="M58" s="5">
        <v>1</v>
      </c>
      <c r="N58" s="1">
        <f>J58*K58</f>
        <v>0</v>
      </c>
      <c r="O58" s="1">
        <f>I58*J58*K58*M58</f>
        <v>0</v>
      </c>
      <c r="P58" s="12"/>
    </row>
    <row r="59" spans="1:16" s="30" customFormat="1" x14ac:dyDescent="0.25">
      <c r="A59" s="40" t="s">
        <v>33</v>
      </c>
      <c r="B59" s="136"/>
      <c r="C59" s="136"/>
      <c r="D59" s="136"/>
      <c r="E59" s="136"/>
      <c r="F59" s="43"/>
      <c r="G59" s="138"/>
      <c r="H59" s="138"/>
      <c r="I59" s="27"/>
      <c r="J59" s="27"/>
      <c r="K59" s="27"/>
      <c r="L59" s="28"/>
      <c r="M59" s="29">
        <v>1</v>
      </c>
      <c r="N59" s="27">
        <f>J59*K59</f>
        <v>0</v>
      </c>
      <c r="O59" s="27">
        <f>I59*J59*K59*M59</f>
        <v>0</v>
      </c>
      <c r="P59" s="28"/>
    </row>
    <row r="60" spans="1:16" x14ac:dyDescent="0.25">
      <c r="A60" s="2" t="s">
        <v>33</v>
      </c>
      <c r="B60" s="104"/>
      <c r="C60" s="104"/>
      <c r="D60" s="104"/>
      <c r="E60" s="104"/>
      <c r="F60" s="43"/>
      <c r="G60" s="137"/>
      <c r="H60" s="137"/>
      <c r="I60" s="1"/>
      <c r="J60" s="1"/>
      <c r="K60" s="1"/>
      <c r="L60" s="12"/>
      <c r="M60" s="5">
        <v>1</v>
      </c>
      <c r="N60" s="1">
        <f>J60*K60</f>
        <v>0</v>
      </c>
      <c r="O60" s="1">
        <f>I60*J60*K60*M60</f>
        <v>0</v>
      </c>
      <c r="P60" s="12"/>
    </row>
    <row r="61" spans="1:16" s="30" customFormat="1" x14ac:dyDescent="0.25">
      <c r="A61" s="40" t="s">
        <v>33</v>
      </c>
      <c r="B61" s="136"/>
      <c r="C61" s="136"/>
      <c r="D61" s="136"/>
      <c r="E61" s="136"/>
      <c r="F61" s="43"/>
      <c r="G61" s="138"/>
      <c r="H61" s="138"/>
      <c r="I61" s="27"/>
      <c r="J61" s="27"/>
      <c r="K61" s="27"/>
      <c r="L61" s="28"/>
      <c r="M61" s="29">
        <v>1</v>
      </c>
      <c r="N61" s="27">
        <f>J61*K61</f>
        <v>0</v>
      </c>
      <c r="O61" s="27">
        <f>I61*J61*K61*M61</f>
        <v>0</v>
      </c>
      <c r="P61" s="28"/>
    </row>
    <row r="62" spans="1:16" ht="4.1500000000000004" customHeight="1" thickBot="1" x14ac:dyDescent="0.3">
      <c r="B62" s="22"/>
      <c r="C62" s="22"/>
      <c r="D62" s="22"/>
      <c r="E62" s="23"/>
      <c r="G62" s="24"/>
    </row>
    <row r="63" spans="1:16" ht="19.149999999999999" customHeight="1" x14ac:dyDescent="0.25">
      <c r="A63" s="141" t="s">
        <v>9</v>
      </c>
      <c r="B63" s="98" t="s">
        <v>47</v>
      </c>
      <c r="C63" s="98" t="s">
        <v>50</v>
      </c>
      <c r="D63" s="98" t="s">
        <v>48</v>
      </c>
      <c r="E63" s="98" t="s">
        <v>49</v>
      </c>
      <c r="F63" s="46"/>
      <c r="G63" s="100"/>
      <c r="H63" s="102" t="s">
        <v>45</v>
      </c>
      <c r="I63" s="103"/>
      <c r="J63" s="103"/>
      <c r="K63" s="103"/>
      <c r="L63" s="97" t="s">
        <v>46</v>
      </c>
      <c r="M63" s="97"/>
      <c r="N63" s="97"/>
      <c r="O63" s="97"/>
      <c r="P63" s="97"/>
    </row>
    <row r="64" spans="1:16" ht="20.25" customHeight="1" thickBot="1" x14ac:dyDescent="0.3">
      <c r="A64" s="142"/>
      <c r="B64" s="99"/>
      <c r="C64" s="99"/>
      <c r="D64" s="99"/>
      <c r="E64" s="99"/>
      <c r="F64" s="43"/>
      <c r="G64" s="101"/>
      <c r="H64" s="102"/>
      <c r="I64" s="103"/>
      <c r="J64" s="103"/>
      <c r="K64" s="103"/>
      <c r="L64" s="97"/>
      <c r="M64" s="97"/>
      <c r="N64" s="97"/>
      <c r="O64" s="97"/>
      <c r="P64" s="97"/>
    </row>
    <row r="65" spans="1:16" ht="16.899999999999999" customHeight="1" thickBot="1" x14ac:dyDescent="0.3">
      <c r="A65" s="139">
        <f>SUM(P10:P34)</f>
        <v>0</v>
      </c>
      <c r="B65" s="51">
        <f>SUM(O37:O61)</f>
        <v>0</v>
      </c>
      <c r="C65" s="51">
        <f>SUM(O10:O34)</f>
        <v>0</v>
      </c>
      <c r="D65" s="51">
        <f>B65-C65</f>
        <v>0</v>
      </c>
      <c r="E65" s="53">
        <f>IF(B65-C65=0,0,((B65-C65)/B65))</f>
        <v>0</v>
      </c>
      <c r="F65" s="47"/>
      <c r="G65" s="56" t="s">
        <v>40</v>
      </c>
      <c r="H65" s="103"/>
      <c r="I65" s="103"/>
      <c r="J65" s="103"/>
      <c r="K65" s="103"/>
      <c r="L65" s="97"/>
      <c r="M65" s="97"/>
      <c r="N65" s="97"/>
      <c r="O65" s="97"/>
      <c r="P65" s="97"/>
    </row>
    <row r="66" spans="1:16" ht="15.75" thickBot="1" x14ac:dyDescent="0.3">
      <c r="A66" s="140"/>
      <c r="B66" s="54"/>
      <c r="C66" s="55" t="s">
        <v>19</v>
      </c>
      <c r="D66" s="52">
        <f>SUM(K37:K61)</f>
        <v>0</v>
      </c>
      <c r="E66" s="13"/>
      <c r="F66" s="13"/>
      <c r="G66" s="48" t="str">
        <f>CONCATENATE(" = ",D78)</f>
        <v xml:space="preserve"> = 0</v>
      </c>
      <c r="H66" s="57"/>
      <c r="I66" s="57"/>
      <c r="J66" s="58" t="s">
        <v>20</v>
      </c>
      <c r="K66" s="49" t="e">
        <f>D78/D66</f>
        <v>#DIV/0!</v>
      </c>
      <c r="L66" s="54"/>
      <c r="M66" s="57"/>
      <c r="N66" s="59"/>
      <c r="O66" s="58" t="s">
        <v>18</v>
      </c>
      <c r="P66" s="50" t="e">
        <f>B65/(D66*K66)</f>
        <v>#DIV/0!</v>
      </c>
    </row>
    <row r="68" spans="1:16" x14ac:dyDescent="0.25">
      <c r="A68" s="96" t="s">
        <v>55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</row>
    <row r="69" spans="1:16" x14ac:dyDescent="0.25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</row>
    <row r="70" spans="1:16" x14ac:dyDescent="0.25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</row>
    <row r="71" spans="1:16" x14ac:dyDescent="0.25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</row>
    <row r="72" spans="1:16" x14ac:dyDescent="0.25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</row>
    <row r="73" spans="1:16" x14ac:dyDescent="0.25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</row>
    <row r="74" spans="1:16" x14ac:dyDescent="0.25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</row>
    <row r="75" spans="1:16" x14ac:dyDescent="0.25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</row>
    <row r="77" spans="1:16" x14ac:dyDescent="0.25">
      <c r="A77" s="6" t="s">
        <v>30</v>
      </c>
      <c r="B77" s="4">
        <v>1</v>
      </c>
      <c r="C77" s="6" t="s">
        <v>33</v>
      </c>
      <c r="D77" t="s">
        <v>39</v>
      </c>
    </row>
    <row r="78" spans="1:16" x14ac:dyDescent="0.25">
      <c r="A78" s="3" t="s">
        <v>31</v>
      </c>
      <c r="B78" s="4">
        <v>1.1499999999999999</v>
      </c>
      <c r="C78" s="3" t="s">
        <v>14</v>
      </c>
      <c r="D78" s="14">
        <f>SUM(N37:N61)</f>
        <v>0</v>
      </c>
    </row>
    <row r="79" spans="1:16" x14ac:dyDescent="0.25">
      <c r="A79" s="3" t="s">
        <v>22</v>
      </c>
      <c r="C79" s="3" t="s">
        <v>15</v>
      </c>
    </row>
    <row r="80" spans="1:16" x14ac:dyDescent="0.25">
      <c r="A80" s="3" t="s">
        <v>23</v>
      </c>
      <c r="C80" s="3" t="s">
        <v>16</v>
      </c>
    </row>
    <row r="81" spans="1:3" x14ac:dyDescent="0.25">
      <c r="A81" s="3" t="s">
        <v>24</v>
      </c>
      <c r="C81" s="3" t="s">
        <v>17</v>
      </c>
    </row>
    <row r="82" spans="1:3" x14ac:dyDescent="0.25">
      <c r="A82" s="3" t="s">
        <v>25</v>
      </c>
      <c r="C82" s="3" t="s">
        <v>34</v>
      </c>
    </row>
    <row r="83" spans="1:3" x14ac:dyDescent="0.25">
      <c r="A83" s="3" t="s">
        <v>26</v>
      </c>
    </row>
    <row r="84" spans="1:3" x14ac:dyDescent="0.25">
      <c r="A84" s="3" t="s">
        <v>27</v>
      </c>
    </row>
    <row r="85" spans="1:3" x14ac:dyDescent="0.25">
      <c r="A85" s="3" t="s">
        <v>32</v>
      </c>
    </row>
    <row r="86" spans="1:3" x14ac:dyDescent="0.25">
      <c r="A86" s="3" t="s">
        <v>28</v>
      </c>
    </row>
    <row r="87" spans="1:3" x14ac:dyDescent="0.25">
      <c r="A87" s="3" t="s">
        <v>29</v>
      </c>
    </row>
  </sheetData>
  <sheetProtection algorithmName="SHA-512" hashValue="Qg4EfUusgHF67rhijnio2OZtjmLqOPsxGxE87p1CFz9oACeqTud+xHNDQpQmsE9IRFiLWjfag3fygEQdO/XeYg==" saltValue="bqPu1wu0qELZOx3sW6Ixyg==" spinCount="100000" sheet="1" selectLockedCells="1"/>
  <mergeCells count="83">
    <mergeCell ref="A1:E1"/>
    <mergeCell ref="G1:P1"/>
    <mergeCell ref="G3:P3"/>
    <mergeCell ref="A3:E3"/>
    <mergeCell ref="A2:E2"/>
    <mergeCell ref="G2:P2"/>
    <mergeCell ref="A65:A66"/>
    <mergeCell ref="G58:H58"/>
    <mergeCell ref="G59:H59"/>
    <mergeCell ref="G60:H60"/>
    <mergeCell ref="G61:H61"/>
    <mergeCell ref="A63:A64"/>
    <mergeCell ref="B59:E59"/>
    <mergeCell ref="B60:E60"/>
    <mergeCell ref="B61:E61"/>
    <mergeCell ref="G37:H37"/>
    <mergeCell ref="G38:H38"/>
    <mergeCell ref="G47:H47"/>
    <mergeCell ref="G48:H48"/>
    <mergeCell ref="G49:H49"/>
    <mergeCell ref="G39:H39"/>
    <mergeCell ref="G40:H40"/>
    <mergeCell ref="G41:H41"/>
    <mergeCell ref="G42:H42"/>
    <mergeCell ref="G43:H43"/>
    <mergeCell ref="G44:H44"/>
    <mergeCell ref="G45:H45"/>
    <mergeCell ref="G46:H46"/>
    <mergeCell ref="G50:H50"/>
    <mergeCell ref="G57:H57"/>
    <mergeCell ref="B54:E54"/>
    <mergeCell ref="B55:E55"/>
    <mergeCell ref="B56:E56"/>
    <mergeCell ref="B57:E57"/>
    <mergeCell ref="G54:H54"/>
    <mergeCell ref="G55:H55"/>
    <mergeCell ref="B50:E50"/>
    <mergeCell ref="B51:E51"/>
    <mergeCell ref="B52:E52"/>
    <mergeCell ref="B53:E53"/>
    <mergeCell ref="G56:H56"/>
    <mergeCell ref="G51:H51"/>
    <mergeCell ref="G52:H52"/>
    <mergeCell ref="G53:H53"/>
    <mergeCell ref="B37:E37"/>
    <mergeCell ref="B38:E38"/>
    <mergeCell ref="B47:E47"/>
    <mergeCell ref="B48:E48"/>
    <mergeCell ref="B49:E49"/>
    <mergeCell ref="B39:E39"/>
    <mergeCell ref="B40:E40"/>
    <mergeCell ref="B41:E41"/>
    <mergeCell ref="B42:E42"/>
    <mergeCell ref="B43:E43"/>
    <mergeCell ref="B44:E44"/>
    <mergeCell ref="B45:E45"/>
    <mergeCell ref="B46:E46"/>
    <mergeCell ref="A7:E7"/>
    <mergeCell ref="G7:P7"/>
    <mergeCell ref="A5:B5"/>
    <mergeCell ref="C5:E5"/>
    <mergeCell ref="G5:H5"/>
    <mergeCell ref="I5:P5"/>
    <mergeCell ref="A6:B6"/>
    <mergeCell ref="G6:H6"/>
    <mergeCell ref="I6:P6"/>
    <mergeCell ref="C6:E6"/>
    <mergeCell ref="A8:A9"/>
    <mergeCell ref="A68:P75"/>
    <mergeCell ref="L63:P65"/>
    <mergeCell ref="B63:B64"/>
    <mergeCell ref="C63:C64"/>
    <mergeCell ref="D63:D64"/>
    <mergeCell ref="E63:E64"/>
    <mergeCell ref="G63:G64"/>
    <mergeCell ref="H63:K65"/>
    <mergeCell ref="B58:E58"/>
    <mergeCell ref="B9:E9"/>
    <mergeCell ref="G9:P9"/>
    <mergeCell ref="A35:E35"/>
    <mergeCell ref="G35:P35"/>
    <mergeCell ref="B36:E36"/>
    <mergeCell ref="G36:H36"/>
  </mergeCells>
  <conditionalFormatting sqref="D10:E34 L10:L34">
    <cfRule type="expression" dxfId="12" priority="35">
      <formula>$A10="Type of Improvement"</formula>
    </cfRule>
    <cfRule type="expression" dxfId="11" priority="50">
      <formula>$A10="Energy Star Ceiling Fan"</formula>
    </cfRule>
    <cfRule type="expression" dxfId="10" priority="51">
      <formula>$A10="LED Traffic Signal"</formula>
    </cfRule>
    <cfRule type="expression" dxfId="9" priority="52">
      <formula>$A10="Energy Star Residential Fixture"</formula>
    </cfRule>
    <cfRule type="expression" dxfId="8" priority="53">
      <formula>$A10="LED Exit Sign"</formula>
    </cfRule>
    <cfRule type="expression" dxfId="7" priority="54">
      <formula>$A10="Light Emitting Diode (LED)"</formula>
    </cfRule>
    <cfRule type="expression" dxfId="6" priority="55">
      <formula>$A10="High Intensity Discharge (HID)"</formula>
    </cfRule>
    <cfRule type="expression" dxfId="5" priority="56">
      <formula>$A10="Compact Flourescent"</formula>
    </cfRule>
  </conditionalFormatting>
  <conditionalFormatting sqref="G10:H34">
    <cfRule type="expression" dxfId="4" priority="15">
      <formula>$A10="LED Traffic Signal"</formula>
    </cfRule>
    <cfRule type="expression" dxfId="3" priority="16">
      <formula>$A10="LED Exit Sign"</formula>
    </cfRule>
    <cfRule type="expression" dxfId="2" priority="17">
      <formula>$A10="Type of Improvement"</formula>
    </cfRule>
  </conditionalFormatting>
  <conditionalFormatting sqref="H10:H34">
    <cfRule type="expression" dxfId="1" priority="19">
      <formula>$A10="Energy Star Ceiling Fan"</formula>
    </cfRule>
    <cfRule type="expression" dxfId="0" priority="20">
      <formula>$A10="Energy Star Residential Fixture"</formula>
    </cfRule>
  </conditionalFormatting>
  <dataValidations count="3">
    <dataValidation type="list" allowBlank="1" showInputMessage="1" showErrorMessage="1" sqref="A10:A34" xr:uid="{00000000-0002-0000-0000-000000000000}">
      <formula1>$A$77:$A$87</formula1>
    </dataValidation>
    <dataValidation type="list" allowBlank="1" showInputMessage="1" showErrorMessage="1" sqref="M10:M34 M37:M61" xr:uid="{00000000-0002-0000-0000-000001000000}">
      <formula1>$B$77:$B$78</formula1>
    </dataValidation>
    <dataValidation type="list" allowBlank="1" showInputMessage="1" showErrorMessage="1" sqref="A37:A61" xr:uid="{00000000-0002-0000-0000-000002000000}">
      <formula1>$C$77:$C$82</formula1>
    </dataValidation>
  </dataValidations>
  <pageMargins left="0.9" right="0.5" top="0.5" bottom="0.5" header="0" footer="0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 Templates &amp; Metrics</vt:lpstr>
      <vt:lpstr>HVAC Requirements</vt:lpstr>
      <vt:lpstr>Lighting Worksheet</vt:lpstr>
      <vt:lpstr>'Lighting Worksheet'!Print_Area</vt:lpstr>
    </vt:vector>
  </TitlesOfParts>
  <Company>St of NE, Energy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Hauschild</dc:creator>
  <cp:lastModifiedBy>Orth, Shawna</cp:lastModifiedBy>
  <cp:lastPrinted>2024-03-11T16:47:21Z</cp:lastPrinted>
  <dcterms:created xsi:type="dcterms:W3CDTF">2011-04-07T15:43:24Z</dcterms:created>
  <dcterms:modified xsi:type="dcterms:W3CDTF">2026-02-23T18:39:11Z</dcterms:modified>
</cp:coreProperties>
</file>